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E-Mohammed\Desktop\"/>
    </mc:Choice>
  </mc:AlternateContent>
  <xr:revisionPtr revIDLastSave="0" documentId="13_ncr:1_{B489AFC2-0DED-4BEA-A85A-5EC0F7401ACE}" xr6:coauthVersionLast="45" xr6:coauthVersionMax="45" xr10:uidLastSave="{00000000-0000-0000-0000-000000000000}"/>
  <bookViews>
    <workbookView xWindow="-108" yWindow="-108" windowWidth="23256" windowHeight="12600" xr2:uid="{01E1FD0C-1DB4-4893-8E48-FB793D7A7B9A}"/>
  </bookViews>
  <sheets>
    <sheet name="M-Ad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F13" i="1"/>
  <c r="E13" i="1"/>
  <c r="F12" i="1"/>
  <c r="E12" i="1"/>
  <c r="F11" i="1"/>
  <c r="E11" i="1"/>
  <c r="F3" i="1"/>
  <c r="F4" i="1"/>
  <c r="F6" i="1"/>
  <c r="F9" i="1"/>
  <c r="F10" i="1"/>
  <c r="E10" i="1"/>
  <c r="E9" i="1"/>
  <c r="E4" i="1"/>
  <c r="E3" i="1"/>
  <c r="E6" i="1"/>
  <c r="E5" i="1" l="1"/>
  <c r="E7" i="1" s="1"/>
  <c r="F5" i="1"/>
  <c r="F7" i="1" s="1"/>
</calcChain>
</file>

<file path=xl/sharedStrings.xml><?xml version="1.0" encoding="utf-8"?>
<sst xmlns="http://schemas.openxmlformats.org/spreadsheetml/2006/main" count="40" uniqueCount="30">
  <si>
    <t>Machine 1  </t>
  </si>
  <si>
    <t>Machine 2</t>
  </si>
  <si>
    <t>Initial Cost</t>
  </si>
  <si>
    <t>Estimated Salvage Value</t>
  </si>
  <si>
    <t>Expected Useful Life</t>
  </si>
  <si>
    <t>5 years  </t>
  </si>
  <si>
    <t>8 years</t>
  </si>
  <si>
    <t>Tax Depreciation Method</t>
  </si>
  <si>
    <t>Straight-Line*</t>
  </si>
  <si>
    <t>Straight Line*</t>
  </si>
  <si>
    <t>Estimated Cost Savings each period  </t>
  </si>
  <si>
    <t>Outflows - year (0)</t>
  </si>
  <si>
    <t>total asset</t>
  </si>
  <si>
    <t>inflows</t>
  </si>
  <si>
    <t>Outflows - year (4)</t>
  </si>
  <si>
    <t>calculation of cash flows</t>
  </si>
  <si>
    <t>Recovering the working capital</t>
  </si>
  <si>
    <r>
      <t>Transportation &amp; </t>
    </r>
    <r>
      <rPr>
        <sz val="14"/>
        <color rgb="FF333333"/>
        <rFont val="Sabon Next LT"/>
      </rPr>
      <t>Installation  </t>
    </r>
  </si>
  <si>
    <r>
      <t>Estimated increased </t>
    </r>
    <r>
      <rPr>
        <b/>
        <sz val="14"/>
        <color rgb="FF333333"/>
        <rFont val="Sabon Next LT"/>
      </rPr>
      <t>revenues each period</t>
    </r>
  </si>
  <si>
    <t>Investment in Working Capital
 at the beginning of the project 
&amp; $4,000 at the end of the year 4</t>
  </si>
  <si>
    <t>only 70% of capil gains</t>
  </si>
  <si>
    <t>Tax shield</t>
  </si>
  <si>
    <t xml:space="preserve"> year (0)</t>
  </si>
  <si>
    <t>*****</t>
  </si>
  <si>
    <t>along asset`s life</t>
  </si>
  <si>
    <t>along the project`s life</t>
  </si>
  <si>
    <t>At end of the project</t>
  </si>
  <si>
    <t>outflows</t>
  </si>
  <si>
    <r>
      <t>NPV = Inflows-</t>
    </r>
    <r>
      <rPr>
        <sz val="14"/>
        <color rgb="FFFF0000"/>
        <rFont val="Sabon Next LT"/>
      </rPr>
      <t>Outflows</t>
    </r>
  </si>
  <si>
    <t>Machine 1 has the HIGHEST of NPV than Machine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</si>
</sst>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abon Next LT"/>
    </font>
    <font>
      <b/>
      <sz val="14"/>
      <color theme="1"/>
      <name val="Sabon Next LT"/>
    </font>
    <font>
      <sz val="14"/>
      <color rgb="FF000000"/>
      <name val="Sabon Next LT"/>
    </font>
    <font>
      <sz val="14"/>
      <color rgb="FF333333"/>
      <name val="Sabon Next LT"/>
    </font>
    <font>
      <b/>
      <sz val="14"/>
      <color rgb="FF000000"/>
      <name val="Sabon Next LT"/>
    </font>
    <font>
      <b/>
      <sz val="14"/>
      <color rgb="FF333333"/>
      <name val="Sabon Next LT"/>
    </font>
    <font>
      <sz val="14"/>
      <color rgb="FFFF0000"/>
      <name val="Sabon Next LT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top"/>
    </xf>
    <xf numFmtId="2" fontId="4" fillId="0" borderId="0" xfId="0" applyNumberFormat="1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2" fillId="0" borderId="0" xfId="1" applyNumberFormat="1" applyFont="1"/>
    <xf numFmtId="0" fontId="6" fillId="0" borderId="3" xfId="0" applyFont="1" applyBorder="1" applyAlignment="1">
      <alignment horizontal="left" vertical="center" wrapText="1"/>
    </xf>
    <xf numFmtId="2" fontId="2" fillId="0" borderId="0" xfId="0" applyNumberFormat="1" applyFont="1"/>
    <xf numFmtId="164" fontId="2" fillId="0" borderId="0" xfId="0" applyNumberFormat="1" applyFont="1"/>
    <xf numFmtId="2" fontId="4" fillId="0" borderId="3" xfId="0" applyNumberFormat="1" applyFont="1" applyBorder="1" applyAlignment="1">
      <alignment vertical="center" wrapText="1"/>
    </xf>
    <xf numFmtId="165" fontId="3" fillId="0" borderId="8" xfId="1" applyNumberFormat="1" applyFont="1" applyBorder="1" applyAlignment="1">
      <alignment horizontal="right" vertical="top"/>
    </xf>
    <xf numFmtId="2" fontId="6" fillId="0" borderId="7" xfId="0" applyNumberFormat="1" applyFont="1" applyBorder="1" applyAlignment="1">
      <alignment horizontal="left" vertical="center" wrapText="1"/>
    </xf>
    <xf numFmtId="165" fontId="4" fillId="0" borderId="6" xfId="1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0" fontId="8" fillId="0" borderId="0" xfId="0" applyFont="1"/>
    <xf numFmtId="164" fontId="2" fillId="2" borderId="8" xfId="0" applyNumberFormat="1" applyFont="1" applyFill="1" applyBorder="1"/>
    <xf numFmtId="165" fontId="2" fillId="0" borderId="12" xfId="1" applyNumberFormat="1" applyFont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2" fillId="0" borderId="12" xfId="1" applyNumberFormat="1" applyFont="1" applyBorder="1"/>
    <xf numFmtId="2" fontId="2" fillId="0" borderId="12" xfId="0" applyNumberFormat="1" applyFont="1" applyBorder="1"/>
    <xf numFmtId="164" fontId="2" fillId="0" borderId="12" xfId="0" applyNumberFormat="1" applyFont="1" applyBorder="1"/>
    <xf numFmtId="164" fontId="2" fillId="2" borderId="11" xfId="0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6BF3-F17B-4CE3-95C3-8BDD3F2889C7}">
  <dimension ref="B1:H15"/>
  <sheetViews>
    <sheetView tabSelected="1" topLeftCell="B1" workbookViewId="0">
      <selection activeCell="B17" sqref="B17"/>
    </sheetView>
  </sheetViews>
  <sheetFormatPr defaultColWidth="25.77734375" defaultRowHeight="21.6" x14ac:dyDescent="0.55000000000000004"/>
  <cols>
    <col min="1" max="1" width="25.77734375" style="2"/>
    <col min="2" max="2" width="49.44140625" style="1" bestFit="1" customWidth="1"/>
    <col min="3" max="3" width="15.21875" style="1" bestFit="1" customWidth="1"/>
    <col min="4" max="4" width="15.109375" style="1" bestFit="1" customWidth="1"/>
    <col min="5" max="6" width="14.88671875" style="2" bestFit="1" customWidth="1"/>
    <col min="7" max="7" width="26.5546875" style="2" bestFit="1" customWidth="1"/>
    <col min="8" max="16384" width="25.77734375" style="2"/>
  </cols>
  <sheetData>
    <row r="1" spans="2:8" ht="22.2" thickBot="1" x14ac:dyDescent="0.6">
      <c r="E1" s="33" t="s">
        <v>15</v>
      </c>
      <c r="F1" s="33"/>
    </row>
    <row r="2" spans="2:8" ht="22.2" thickBot="1" x14ac:dyDescent="0.6">
      <c r="B2" s="3"/>
      <c r="C2" s="4" t="s">
        <v>0</v>
      </c>
      <c r="D2" s="27" t="s">
        <v>1</v>
      </c>
      <c r="E2" s="28" t="s">
        <v>0</v>
      </c>
      <c r="F2" s="29" t="s">
        <v>1</v>
      </c>
    </row>
    <row r="3" spans="2:8" ht="22.2" thickBot="1" x14ac:dyDescent="0.6">
      <c r="B3" s="5" t="s">
        <v>2</v>
      </c>
      <c r="C3" s="6">
        <v>100000</v>
      </c>
      <c r="D3" s="6">
        <v>200000</v>
      </c>
      <c r="E3" s="7">
        <f>C3</f>
        <v>100000</v>
      </c>
      <c r="F3" s="21">
        <f>D3</f>
        <v>200000</v>
      </c>
      <c r="G3" s="8" t="s">
        <v>22</v>
      </c>
      <c r="H3" s="19" t="s">
        <v>27</v>
      </c>
    </row>
    <row r="4" spans="2:8" ht="22.2" thickBot="1" x14ac:dyDescent="0.6">
      <c r="B4" s="5" t="s">
        <v>17</v>
      </c>
      <c r="C4" s="6">
        <v>20000</v>
      </c>
      <c r="D4" s="6">
        <v>40000</v>
      </c>
      <c r="E4" s="7">
        <f>C4</f>
        <v>20000</v>
      </c>
      <c r="F4" s="21">
        <f>D4</f>
        <v>40000</v>
      </c>
      <c r="G4" s="8" t="s">
        <v>22</v>
      </c>
      <c r="H4" s="19" t="s">
        <v>27</v>
      </c>
    </row>
    <row r="5" spans="2:8" ht="22.2" thickBot="1" x14ac:dyDescent="0.6">
      <c r="B5" s="5"/>
      <c r="C5" s="6"/>
      <c r="D5" s="6"/>
      <c r="E5" s="15">
        <f>SUM(E3:E4)</f>
        <v>120000</v>
      </c>
      <c r="F5" s="22">
        <f>SUM(F3:F4)</f>
        <v>240000</v>
      </c>
      <c r="G5" s="16" t="s">
        <v>12</v>
      </c>
    </row>
    <row r="6" spans="2:8" ht="22.2" thickBot="1" x14ac:dyDescent="0.6">
      <c r="B6" s="5" t="s">
        <v>3</v>
      </c>
      <c r="C6" s="6">
        <v>10000</v>
      </c>
      <c r="D6" s="6">
        <v>90000</v>
      </c>
      <c r="E6" s="7">
        <f>0.7*C6*0.567</f>
        <v>3968.9999999999995</v>
      </c>
      <c r="F6" s="21">
        <f>D6*0.7*0.404</f>
        <v>25452</v>
      </c>
      <c r="G6" s="8" t="s">
        <v>20</v>
      </c>
      <c r="H6" s="2" t="s">
        <v>13</v>
      </c>
    </row>
    <row r="7" spans="2:8" ht="22.2" thickBot="1" x14ac:dyDescent="0.6">
      <c r="B7" s="5" t="s">
        <v>4</v>
      </c>
      <c r="C7" s="9" t="s">
        <v>5</v>
      </c>
      <c r="D7" s="9" t="s">
        <v>6</v>
      </c>
      <c r="E7" s="7">
        <f>E5/5*0.3*3.605</f>
        <v>25956</v>
      </c>
      <c r="F7" s="21">
        <f>F5/8*0.3*4.968</f>
        <v>44712</v>
      </c>
      <c r="G7" s="8" t="s">
        <v>21</v>
      </c>
      <c r="H7" s="2" t="s">
        <v>13</v>
      </c>
    </row>
    <row r="8" spans="2:8" ht="43.8" thickBot="1" x14ac:dyDescent="0.6">
      <c r="B8" s="5" t="s">
        <v>7</v>
      </c>
      <c r="C8" s="9" t="s">
        <v>8</v>
      </c>
      <c r="D8" s="9" t="s">
        <v>9</v>
      </c>
      <c r="E8" s="10"/>
      <c r="F8" s="23"/>
      <c r="G8" s="8" t="s">
        <v>23</v>
      </c>
    </row>
    <row r="9" spans="2:8" ht="22.2" thickBot="1" x14ac:dyDescent="0.6">
      <c r="B9" s="11" t="s">
        <v>18</v>
      </c>
      <c r="C9" s="6">
        <v>30000</v>
      </c>
      <c r="D9" s="6">
        <v>52000</v>
      </c>
      <c r="E9" s="10">
        <f>C9*0.7*3.605</f>
        <v>75705</v>
      </c>
      <c r="F9" s="23">
        <f>D9*0.7*4.968</f>
        <v>180835.20000000001</v>
      </c>
      <c r="G9" s="8" t="s">
        <v>24</v>
      </c>
      <c r="H9" s="2" t="s">
        <v>13</v>
      </c>
    </row>
    <row r="10" spans="2:8" ht="22.2" thickBot="1" x14ac:dyDescent="0.6">
      <c r="B10" s="5" t="s">
        <v>10</v>
      </c>
      <c r="C10" s="6">
        <v>20000</v>
      </c>
      <c r="D10" s="6">
        <v>6000</v>
      </c>
      <c r="E10" s="10">
        <f>C10*0.7*3.605</f>
        <v>50470</v>
      </c>
      <c r="F10" s="23">
        <f>D10*0.7*4.968</f>
        <v>20865.599999999999</v>
      </c>
      <c r="G10" s="8" t="s">
        <v>25</v>
      </c>
      <c r="H10" s="2" t="s">
        <v>13</v>
      </c>
    </row>
    <row r="11" spans="2:8" ht="30" customHeight="1" x14ac:dyDescent="0.55000000000000004">
      <c r="B11" s="31" t="s">
        <v>19</v>
      </c>
      <c r="C11" s="17">
        <v>16000</v>
      </c>
      <c r="D11" s="17">
        <v>8000</v>
      </c>
      <c r="E11" s="12">
        <f>C11</f>
        <v>16000</v>
      </c>
      <c r="F11" s="24">
        <f>D11</f>
        <v>8000</v>
      </c>
      <c r="G11" s="8" t="s">
        <v>11</v>
      </c>
      <c r="H11" s="19" t="s">
        <v>27</v>
      </c>
    </row>
    <row r="12" spans="2:8" ht="30" customHeight="1" thickBot="1" x14ac:dyDescent="0.6">
      <c r="B12" s="32"/>
      <c r="C12" s="18">
        <v>4000</v>
      </c>
      <c r="D12" s="18">
        <v>4000</v>
      </c>
      <c r="E12" s="13">
        <f>C12*0.636</f>
        <v>2544</v>
      </c>
      <c r="F12" s="25">
        <f>D12*0.636</f>
        <v>2544</v>
      </c>
      <c r="G12" s="8" t="s">
        <v>14</v>
      </c>
      <c r="H12" s="19" t="s">
        <v>27</v>
      </c>
    </row>
    <row r="13" spans="2:8" ht="22.2" thickBot="1" x14ac:dyDescent="0.6">
      <c r="B13" s="1" t="s">
        <v>16</v>
      </c>
      <c r="C13" s="14"/>
      <c r="D13" s="14"/>
      <c r="E13" s="13">
        <f>(C11+C12)*0.567</f>
        <v>11339.999999999998</v>
      </c>
      <c r="F13" s="25">
        <f>(D11+D12)*0.567</f>
        <v>6803.9999999999991</v>
      </c>
      <c r="G13" s="8" t="s">
        <v>26</v>
      </c>
      <c r="H13" s="2" t="s">
        <v>13</v>
      </c>
    </row>
    <row r="14" spans="2:8" ht="22.2" thickBot="1" x14ac:dyDescent="0.6">
      <c r="B14" s="1" t="s">
        <v>28</v>
      </c>
      <c r="E14" s="20">
        <f>E13+E10+E9+E7+E6-E12-E11-E5</f>
        <v>28896</v>
      </c>
      <c r="F14" s="26">
        <f>F13+F10+F9+F7+F6-F12-F11-F5</f>
        <v>28124.800000000047</v>
      </c>
    </row>
    <row r="15" spans="2:8" ht="22.2" thickTop="1" x14ac:dyDescent="0.55000000000000004">
      <c r="B15" s="30" t="s">
        <v>29</v>
      </c>
      <c r="C15" s="30"/>
      <c r="D15" s="30"/>
      <c r="E15" s="30"/>
      <c r="F15" s="30"/>
      <c r="G15" s="30"/>
      <c r="H15" s="30"/>
    </row>
  </sheetData>
  <mergeCells count="3">
    <mergeCell ref="B15:H15"/>
    <mergeCell ref="B11:B12"/>
    <mergeCell ref="E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M-Adly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SAGE-Mohammed</dc:creator>
  <cp:lastModifiedBy>SAGE-Mohammed</cp:lastModifiedBy>
  <dcterms:created xsi:type="dcterms:W3CDTF">2021-06-03T12:10:11Z</dcterms:created>
  <dcterms:modified xsi:type="dcterms:W3CDTF">2021-06-03T13:06:00Z</dcterms:modified>
</cp:coreProperties>
</file>