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خاص 2\Certified CMA\Trainaing\"/>
    </mc:Choice>
  </mc:AlternateContent>
  <bookViews>
    <workbookView xWindow="0" yWindow="0" windowWidth="11670" windowHeight="4500"/>
  </bookViews>
  <sheets>
    <sheet name="Part (1)" sheetId="6" r:id="rId1"/>
    <sheet name="Part (2)" sheetId="5" r:id="rId2"/>
  </sheets>
  <definedNames>
    <definedName name="_xlnm._FilterDatabase" localSheetId="0" hidden="1">'Part (1)'!$B$6:$K$6</definedName>
    <definedName name="_xlnm._FilterDatabase" localSheetId="1" hidden="1">'Part (2)'!$B$6:$K$6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5" l="1"/>
  <c r="F44" i="5"/>
  <c r="F45" i="5"/>
  <c r="F38" i="5"/>
  <c r="F39" i="5"/>
  <c r="F40" i="5"/>
  <c r="F41" i="5"/>
  <c r="F42" i="5"/>
  <c r="F43" i="5"/>
  <c r="F33" i="5"/>
  <c r="F28" i="5"/>
  <c r="F27" i="5"/>
  <c r="E93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G8" i="6"/>
  <c r="H8" i="6" s="1"/>
  <c r="F8" i="6"/>
  <c r="H5" i="6"/>
  <c r="L4" i="6"/>
  <c r="F93" i="6" l="1"/>
  <c r="F13" i="5"/>
  <c r="F48" i="5"/>
  <c r="E67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7" i="5"/>
  <c r="F46" i="5"/>
  <c r="F37" i="5"/>
  <c r="F36" i="5"/>
  <c r="F35" i="5"/>
  <c r="F34" i="5"/>
  <c r="F32" i="5"/>
  <c r="F31" i="5"/>
  <c r="F30" i="5"/>
  <c r="F29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2" i="5"/>
  <c r="F11" i="5"/>
  <c r="F10" i="5"/>
  <c r="F9" i="5"/>
  <c r="G8" i="5"/>
  <c r="F8" i="5"/>
  <c r="H5" i="5"/>
  <c r="L4" i="5"/>
  <c r="H9" i="5" l="1"/>
  <c r="G10" i="5" s="1"/>
  <c r="H10" i="5" s="1"/>
  <c r="G9" i="5"/>
  <c r="F67" i="5"/>
  <c r="H11" i="5" l="1"/>
  <c r="G12" i="5" s="1"/>
  <c r="H12" i="5" s="1"/>
  <c r="G11" i="5"/>
  <c r="G13" i="5" l="1"/>
  <c r="H13" i="5"/>
  <c r="G14" i="5" s="1"/>
  <c r="H14" i="5" s="1"/>
  <c r="G15" i="5" l="1"/>
  <c r="H15" i="5"/>
  <c r="G16" i="5" s="1"/>
  <c r="H16" i="5" s="1"/>
  <c r="G17" i="5" s="1"/>
  <c r="H17" i="5" s="1"/>
  <c r="G18" i="5" l="1"/>
  <c r="H18" i="5"/>
  <c r="G19" i="5" s="1"/>
  <c r="H19" i="5" s="1"/>
  <c r="H20" i="5" l="1"/>
  <c r="G21" i="5" s="1"/>
  <c r="H21" i="5" s="1"/>
  <c r="G20" i="5"/>
  <c r="H22" i="5" l="1"/>
  <c r="G23" i="5" s="1"/>
  <c r="H23" i="5" s="1"/>
  <c r="G22" i="5"/>
  <c r="H24" i="5" l="1"/>
  <c r="G25" i="5" s="1"/>
  <c r="H25" i="5" s="1"/>
  <c r="G24" i="5"/>
  <c r="G26" i="5" l="1"/>
  <c r="H26" i="5"/>
  <c r="G27" i="5" l="1"/>
  <c r="H27" i="5"/>
  <c r="G28" i="5" l="1"/>
  <c r="H28" i="5"/>
  <c r="G29" i="5" s="1"/>
  <c r="H29" i="5" s="1"/>
  <c r="G30" i="5" s="1"/>
  <c r="H30" i="5" s="1"/>
  <c r="G31" i="5" s="1"/>
  <c r="H31" i="5" s="1"/>
  <c r="G32" i="5" s="1"/>
  <c r="H32" i="5" s="1"/>
  <c r="G33" i="5" l="1"/>
  <c r="H33" i="5"/>
  <c r="G34" i="5" s="1"/>
  <c r="H34" i="5" s="1"/>
  <c r="G35" i="5" s="1"/>
  <c r="H35" i="5" s="1"/>
  <c r="G36" i="5" s="1"/>
  <c r="H36" i="5" s="1"/>
  <c r="G37" i="5" l="1"/>
  <c r="H37" i="5"/>
  <c r="H38" i="5" l="1"/>
  <c r="G38" i="5"/>
  <c r="G39" i="5" l="1"/>
  <c r="H39" i="5"/>
  <c r="G40" i="5" l="1"/>
  <c r="H40" i="5"/>
  <c r="G41" i="5" s="1"/>
  <c r="H41" i="5" s="1"/>
  <c r="G42" i="5" s="1"/>
  <c r="H42" i="5" s="1"/>
  <c r="G43" i="5" l="1"/>
  <c r="H43" i="5" s="1"/>
  <c r="G44" i="5" l="1"/>
  <c r="H44" i="5" s="1"/>
  <c r="G45" i="5" l="1"/>
  <c r="H45" i="5"/>
  <c r="G46" i="5" l="1"/>
  <c r="H46" i="5" s="1"/>
  <c r="G47" i="5" l="1"/>
  <c r="H47" i="5"/>
  <c r="G48" i="5" l="1"/>
  <c r="H48" i="5"/>
  <c r="G49" i="5" l="1"/>
  <c r="H49" i="5" s="1"/>
  <c r="G50" i="5" l="1"/>
  <c r="H50" i="5"/>
  <c r="G51" i="5" l="1"/>
  <c r="H51" i="5" s="1"/>
  <c r="G52" i="5" l="1"/>
  <c r="H52" i="5" s="1"/>
  <c r="G53" i="5" l="1"/>
  <c r="H53" i="5" s="1"/>
  <c r="G54" i="5" l="1"/>
  <c r="H54" i="5"/>
  <c r="G55" i="5" l="1"/>
  <c r="H55" i="5" s="1"/>
  <c r="G56" i="5" l="1"/>
  <c r="H56" i="5"/>
  <c r="G57" i="5" l="1"/>
  <c r="H57" i="5"/>
  <c r="G58" i="5" l="1"/>
  <c r="H58" i="5"/>
  <c r="G59" i="5" l="1"/>
  <c r="H59" i="5" s="1"/>
  <c r="G60" i="5" l="1"/>
  <c r="H60" i="5" s="1"/>
  <c r="G61" i="5" l="1"/>
  <c r="H61" i="5" s="1"/>
  <c r="G62" i="5" l="1"/>
  <c r="H62" i="5"/>
  <c r="G63" i="5" l="1"/>
  <c r="H63" i="5" s="1"/>
  <c r="G64" i="5" l="1"/>
  <c r="H64" i="5" s="1"/>
  <c r="G65" i="5" l="1"/>
  <c r="H65" i="5"/>
  <c r="G9" i="6"/>
  <c r="H9" i="6"/>
  <c r="G10" i="6" s="1"/>
  <c r="H10" i="6" l="1"/>
  <c r="G11" i="6" l="1"/>
  <c r="H11" i="6"/>
  <c r="G12" i="6" l="1"/>
  <c r="H12" i="6" s="1"/>
  <c r="G13" i="6" l="1"/>
  <c r="H13" i="6"/>
  <c r="H14" i="6" l="1"/>
  <c r="G15" i="6" s="1"/>
  <c r="H15" i="6" s="1"/>
  <c r="G16" i="6" s="1"/>
  <c r="H16" i="6" s="1"/>
  <c r="G14" i="6"/>
  <c r="H17" i="6" l="1"/>
  <c r="G18" i="6" s="1"/>
  <c r="H18" i="6" s="1"/>
  <c r="G19" i="6" s="1"/>
  <c r="H19" i="6" s="1"/>
  <c r="G17" i="6"/>
  <c r="H20" i="6" l="1"/>
  <c r="G21" i="6" s="1"/>
  <c r="H21" i="6" s="1"/>
  <c r="G22" i="6" s="1"/>
  <c r="H22" i="6" s="1"/>
  <c r="G23" i="6" s="1"/>
  <c r="H23" i="6" s="1"/>
  <c r="G24" i="6" s="1"/>
  <c r="H24" i="6" s="1"/>
  <c r="G20" i="6"/>
  <c r="H25" i="6" l="1"/>
  <c r="G26" i="6" s="1"/>
  <c r="H26" i="6" s="1"/>
  <c r="G27" i="6" s="1"/>
  <c r="H27" i="6" s="1"/>
  <c r="G28" i="6" s="1"/>
  <c r="H28" i="6" s="1"/>
  <c r="G29" i="6" s="1"/>
  <c r="H29" i="6" s="1"/>
  <c r="G30" i="6" s="1"/>
  <c r="H30" i="6" s="1"/>
  <c r="G31" i="6" s="1"/>
  <c r="H31" i="6" s="1"/>
  <c r="G32" i="6" s="1"/>
  <c r="H32" i="6" s="1"/>
  <c r="G33" i="6" s="1"/>
  <c r="H33" i="6" s="1"/>
  <c r="G34" i="6" s="1"/>
  <c r="H34" i="6" s="1"/>
  <c r="G25" i="6"/>
  <c r="G35" i="6" l="1"/>
  <c r="H35" i="6"/>
  <c r="G36" i="6" s="1"/>
  <c r="H36" i="6" s="1"/>
  <c r="G37" i="6" s="1"/>
  <c r="H37" i="6" s="1"/>
  <c r="G38" i="6" s="1"/>
  <c r="H38" i="6" s="1"/>
  <c r="G39" i="6" s="1"/>
  <c r="H39" i="6" s="1"/>
  <c r="G40" i="6" s="1"/>
  <c r="H40" i="6" s="1"/>
  <c r="G41" i="6" s="1"/>
  <c r="H41" i="6" s="1"/>
  <c r="G42" i="6" s="1"/>
  <c r="H42" i="6" s="1"/>
  <c r="G43" i="6" l="1"/>
  <c r="H43" i="6"/>
  <c r="G44" i="6" s="1"/>
  <c r="H44" i="6" s="1"/>
  <c r="G45" i="6" s="1"/>
  <c r="H45" i="6" s="1"/>
  <c r="G46" i="6" s="1"/>
  <c r="H46" i="6" s="1"/>
  <c r="G47" i="6" l="1"/>
  <c r="H47" i="6"/>
  <c r="G48" i="6" s="1"/>
  <c r="H48" i="6" s="1"/>
  <c r="H49" i="6" l="1"/>
  <c r="G50" i="6" s="1"/>
  <c r="H50" i="6" s="1"/>
  <c r="G51" i="6" s="1"/>
  <c r="H51" i="6" s="1"/>
  <c r="G49" i="6"/>
  <c r="G52" i="6" l="1"/>
  <c r="H52" i="6"/>
  <c r="G53" i="6" l="1"/>
  <c r="H53" i="6"/>
  <c r="H54" i="6" l="1"/>
  <c r="G55" i="6" s="1"/>
  <c r="H55" i="6" s="1"/>
  <c r="G54" i="6"/>
  <c r="H56" i="6" l="1"/>
  <c r="G56" i="6"/>
  <c r="G57" i="6" l="1"/>
  <c r="H57" i="6"/>
  <c r="G58" i="6" l="1"/>
  <c r="H58" i="6"/>
  <c r="G59" i="6" s="1"/>
  <c r="H59" i="6" s="1"/>
  <c r="G60" i="6" l="1"/>
  <c r="H60" i="6"/>
  <c r="G61" i="6" s="1"/>
  <c r="H61" i="6" s="1"/>
  <c r="G62" i="6" l="1"/>
  <c r="H62" i="6"/>
  <c r="G63" i="6" l="1"/>
  <c r="H63" i="6"/>
  <c r="H64" i="6" l="1"/>
  <c r="G65" i="6" s="1"/>
  <c r="H65" i="6" s="1"/>
  <c r="G66" i="6" s="1"/>
  <c r="H66" i="6" s="1"/>
  <c r="G67" i="6" s="1"/>
  <c r="H67" i="6" s="1"/>
  <c r="G68" i="6" s="1"/>
  <c r="H68" i="6" s="1"/>
  <c r="G64" i="6"/>
  <c r="H69" i="6" l="1"/>
  <c r="G70" i="6" s="1"/>
  <c r="H70" i="6" s="1"/>
  <c r="G71" i="6" s="1"/>
  <c r="H71" i="6" s="1"/>
  <c r="G72" i="6" s="1"/>
  <c r="H72" i="6" s="1"/>
  <c r="G73" i="6" s="1"/>
  <c r="H73" i="6" s="1"/>
  <c r="G69" i="6"/>
  <c r="G74" i="6" l="1"/>
  <c r="H74" i="6"/>
  <c r="G75" i="6" s="1"/>
  <c r="H75" i="6" s="1"/>
  <c r="G76" i="6" s="1"/>
  <c r="H76" i="6" s="1"/>
  <c r="G77" i="6" s="1"/>
  <c r="H77" i="6" s="1"/>
  <c r="G78" i="6" s="1"/>
  <c r="H78" i="6" s="1"/>
  <c r="G79" i="6" s="1"/>
  <c r="H79" i="6" s="1"/>
  <c r="G80" i="6" s="1"/>
  <c r="H80" i="6" s="1"/>
  <c r="G81" i="6" l="1"/>
  <c r="H81" i="6"/>
  <c r="H82" i="6" l="1"/>
  <c r="G82" i="6"/>
  <c r="G83" i="6" l="1"/>
  <c r="H83" i="6"/>
  <c r="G84" i="6" l="1"/>
  <c r="H84" i="6"/>
  <c r="H85" i="6" l="1"/>
  <c r="G85" i="6"/>
  <c r="G86" i="6" l="1"/>
  <c r="H86" i="6"/>
  <c r="H87" i="6" l="1"/>
  <c r="G87" i="6"/>
  <c r="H88" i="6" l="1"/>
  <c r="G88" i="6"/>
  <c r="H89" i="6" l="1"/>
  <c r="G89" i="6"/>
  <c r="G90" i="6" l="1"/>
  <c r="H90" i="6"/>
  <c r="G91" i="6" l="1"/>
  <c r="H91" i="6"/>
</calcChain>
</file>

<file path=xl/sharedStrings.xml><?xml version="1.0" encoding="utf-8"?>
<sst xmlns="http://schemas.openxmlformats.org/spreadsheetml/2006/main" count="214" uniqueCount="194">
  <si>
    <t>Unit</t>
  </si>
  <si>
    <t>Start Date:</t>
  </si>
  <si>
    <t>Pending</t>
  </si>
  <si>
    <t>number of study days:</t>
  </si>
  <si>
    <t>Num. Days</t>
  </si>
  <si>
    <t>start</t>
  </si>
  <si>
    <t>end</t>
  </si>
  <si>
    <t>Estimated finish date:</t>
  </si>
  <si>
    <t>Study Plan CMA Part (1)</t>
  </si>
  <si>
    <t>number of Hours study per day:</t>
  </si>
  <si>
    <t>Total Estimated Hours:</t>
  </si>
  <si>
    <t>Attend</t>
  </si>
  <si>
    <t>Read</t>
  </si>
  <si>
    <t>Practice</t>
  </si>
  <si>
    <t>Done</t>
  </si>
  <si>
    <t>CONCEPTS OF FINANCIAL ACCOUNTING</t>
  </si>
  <si>
    <t>STATEMENT OF FINANCIAL POSITION (BALANCE SHEET)</t>
  </si>
  <si>
    <t>INCOME STATEMENT AND STATEMENT OF COMPREHENSIVE INCOME</t>
  </si>
  <si>
    <t>STATEMENT OF CHANGES IN EQUITY AND EQUITY TRANSACTIONS</t>
  </si>
  <si>
    <t>STATEMENT OF CASH FLOWS</t>
  </si>
  <si>
    <t>REVENUE FROM CONTRACTS WITH CUSTOMERS</t>
  </si>
  <si>
    <t>RECOGNITION OF REVENUE OVER TIME</t>
  </si>
  <si>
    <t>Hours</t>
  </si>
  <si>
    <t>ACCOUNTS RECEIVABLE</t>
  </si>
  <si>
    <t>MEASUREMENT OF INVENTORY SUBSEQUENT TO INITIAL RECOGNITION</t>
  </si>
  <si>
    <t>INVENTORY - COST FLOW METHODS</t>
  </si>
  <si>
    <t>INVENTORY - FUNDAMENTALS</t>
  </si>
  <si>
    <t>INVESTMENTS IN EQUITY SECURITIES</t>
  </si>
  <si>
    <t>EQUITY METHOD</t>
  </si>
  <si>
    <t>INVESTMENTS IN DEBT SECURITIES</t>
  </si>
  <si>
    <t>BUSINESS COMBINATIONS AND CONSOLIDATED FINANCIAL STATEMENTS</t>
  </si>
  <si>
    <t>DIFFERENT TYPES OF EXPENSES AND LIABILITIES</t>
  </si>
  <si>
    <t>PROPERTY, PLANT, AND EQUIPMENT</t>
  </si>
  <si>
    <t>IMPAIRMENT AND DISPOSAL OF LONG-LIVED ASSETS</t>
  </si>
  <si>
    <t>INTANGIBLE ASSETS</t>
  </si>
  <si>
    <t>LEASES</t>
  </si>
  <si>
    <t>INCOME TAXES</t>
  </si>
  <si>
    <t>ACCOUNTING FOR BONDS AND NONCURRENT NOTES PAYABLE</t>
  </si>
  <si>
    <t>INTEGRATED REPORTING, INTEGRATED THINKING, AND THE INTEGRATED REPORT</t>
  </si>
  <si>
    <t>FUNDAMENTAL CONCEPTS OF INTEGRATED REPORTING</t>
  </si>
  <si>
    <t>GUIDING PRINCIPLES AND CONTENT ELEMENTS OF THE INTEGRATED REPORT</t>
  </si>
  <si>
    <t>ADOPTION OF INTEGRATED REPORTING</t>
  </si>
  <si>
    <t>1- EXTERNAL FINANCIAL STATEMENTS AND REVENUE RECOGNITION</t>
  </si>
  <si>
    <t>2- MEASUREMENT, VALUATION, AND DISCLOSURE: INVESTMENTS AND SHORT-TERM ITEMS</t>
  </si>
  <si>
    <t>3- MEASUREMENT, VALUATION, AND DISCLOSURE: LONG-TERM ITEMS</t>
  </si>
  <si>
    <t>4- INTEGRATED
REPORTING</t>
  </si>
  <si>
    <t>5- COST MANAGEMENT
CONCEPTS</t>
  </si>
  <si>
    <t>6- COST ACCUMULATION
SYSTEMS</t>
  </si>
  <si>
    <t>7- COST ALLOCATION
TECHNIQUES</t>
  </si>
  <si>
    <t>8- OPERATIONAL EFFICIENCY AND BUSINESS PROCESS PERFORMANCE</t>
  </si>
  <si>
    <t>9- ANALYSIS, FORECASTING, 
AND STRATEGY</t>
  </si>
  <si>
    <t>10- BUDGETING - CONCEPTS,
METHODOLOGIES, AND PREPARATION</t>
  </si>
  <si>
    <t>11- COST AND VARIANCE
MEASURES</t>
  </si>
  <si>
    <t>12- RESPONSIBILITY ACCOUNTING
AND PERFORMANCE MEASURES</t>
  </si>
  <si>
    <t>13- INTERNAL CONTROLS
CORPORATE GOVERNANCE</t>
  </si>
  <si>
    <t>14- INTERNAL CONTROLS
CONTROLS AND SECURITY MEASURES</t>
  </si>
  <si>
    <t>TECHNOLOGY-ENABLED FINANCE TRANSFORMATION</t>
  </si>
  <si>
    <t>ANALYTICS AND BIG DATA</t>
  </si>
  <si>
    <t>ACCOUNTING INFORMATION SYSTEMS</t>
  </si>
  <si>
    <t>DATA GOVERNANCE AND RISK</t>
  </si>
  <si>
    <t>COSO FRAMEWORK - INTERNAL CONTROL FOR DATA GOVERNANCE</t>
  </si>
  <si>
    <t>15- INFORMATION SYSTEMS
AND DATA GOVERNANCE</t>
  </si>
  <si>
    <t>16- SYSTEMS DEVELOPMENT
AND DATA ANALYTICS</t>
  </si>
  <si>
    <t>CONTROL PROCEDURES</t>
  </si>
  <si>
    <t>SYSTEMS CONTROLS AND INFORMATION SECURITY</t>
  </si>
  <si>
    <t>SECURITY MEASURES AND BUSINESS CONTINUITY PLANNING</t>
  </si>
  <si>
    <t>Total</t>
  </si>
  <si>
    <t>RESPONSIBILITY CENTERS</t>
  </si>
  <si>
    <r>
      <rPr>
        <sz val="9"/>
        <color theme="1"/>
        <rFont val="Calibri"/>
        <family val="2"/>
        <scheme val="minor"/>
      </rPr>
      <t>PERFORMANCE MEASURES</t>
    </r>
    <r>
      <rPr>
        <sz val="11"/>
        <color theme="1"/>
        <rFont val="Calibri"/>
        <family val="2"/>
        <charset val="178"/>
        <scheme val="minor"/>
      </rPr>
      <t xml:space="preserve"> - </t>
    </r>
    <r>
      <rPr>
        <sz val="8"/>
        <color theme="1"/>
        <rFont val="Calibri"/>
        <family val="2"/>
        <scheme val="minor"/>
      </rPr>
      <t>COST, REVENUE, AND PROFIT CENTERS (CONTRIBUTION MARGIN REPORTING)</t>
    </r>
  </si>
  <si>
    <t>PERFORMANCE MEASURES - INVESTMENT CENTERS</t>
  </si>
  <si>
    <t>COMPARING PERFORMANCE MEASURES FOR INVESTMENT CENTERS</t>
  </si>
  <si>
    <t>ALLOCATING COMMON COSTS</t>
  </si>
  <si>
    <t>TRANSFER PRICING</t>
  </si>
  <si>
    <t>VARIANCE ANALYSIS OVERVIEW</t>
  </si>
  <si>
    <t>STATIC AND FLEXIBLE BUDGET VARIANCES</t>
  </si>
  <si>
    <t>DIRECT MATERIALS VARIANCES</t>
  </si>
  <si>
    <t>DIRECT LABOR VARIANCES</t>
  </si>
  <si>
    <t>MIX AND YIELD VARIANCES</t>
  </si>
  <si>
    <t>OVERHEAD VARIANCES</t>
  </si>
  <si>
    <t>SALES VARIANCES</t>
  </si>
  <si>
    <t>CORRELATION AND REGRESSION</t>
  </si>
  <si>
    <t>COST MANAGEMENT TERMINOLOGY</t>
  </si>
  <si>
    <t xml:space="preserve"> COST BEHAVIOR AND RELEVANT RANGE</t>
  </si>
  <si>
    <t>COST CLASSIFICATION</t>
  </si>
  <si>
    <t>COSTING TECHNIQUES</t>
  </si>
  <si>
    <t>JOB-ORDER COSTING</t>
  </si>
  <si>
    <t>PROCESS COSTING</t>
  </si>
  <si>
    <t>ACTIVITY-BASED COSTING</t>
  </si>
  <si>
    <t>LIFE-CYCLE COSTING</t>
  </si>
  <si>
    <t>ABSORPTION AND VARIABLE COSTING - THEORY / CALCULATIONS</t>
  </si>
  <si>
    <t>7.1-2</t>
  </si>
  <si>
    <t>JOINT PRODUCT AND BY-PRODUCT COSTING</t>
  </si>
  <si>
    <t>7.4-5</t>
  </si>
  <si>
    <t>7.6-7</t>
  </si>
  <si>
    <t>OVERHEAD ALLOCATION AND NORMAL COSTING - THEORY / CALCULATIONS</t>
  </si>
  <si>
    <t>ALLOCATING SERVICE DEPARTMENT COSTS - THEORY / CALCULATIONS</t>
  </si>
  <si>
    <t>CORPORATE GOVERNANCE AND REGULATIONS RELATING TO INTERNAL CONTROL</t>
  </si>
  <si>
    <t>RISK AND INTERNAL CONTROL</t>
  </si>
  <si>
    <t>INTERNAL AUDITING</t>
  </si>
  <si>
    <t>LEARNING CURVE ANALYSIS</t>
  </si>
  <si>
    <t>EXPECTED VALUE</t>
  </si>
  <si>
    <t>SENSITIVITY ANALYSIS</t>
  </si>
  <si>
    <t>STRATEGIC MANAGEMENT</t>
  </si>
  <si>
    <t>THE BALANCED SCORECARD</t>
  </si>
  <si>
    <t>STRATEGIC PLANNING</t>
  </si>
  <si>
    <t>ROLES OF BUDGETS AND THE BUDGETING PROCESS</t>
  </si>
  <si>
    <t>BUDGETING AND STANDARD COSTS</t>
  </si>
  <si>
    <t>THE MASTER BUDGET</t>
  </si>
  <si>
    <t>BUDGET METHODOLOGIES</t>
  </si>
  <si>
    <t>OPERATING BUDGET CALCULATIONS - PRODUCTION AND DIRECT MATERIALS</t>
  </si>
  <si>
    <t>OPERATING BUDGET CALCULATIONS - OTHERS</t>
  </si>
  <si>
    <t>PROJECTING CASH COLLECTIONS</t>
  </si>
  <si>
    <t>THE CASH BUDGET</t>
  </si>
  <si>
    <t>SALES FORECASTS AND PRO FORMA FINANCIAL STATEMENTS</t>
  </si>
  <si>
    <t>JUST-IN-TIME INVENTORY AND LEAN MANUFACTURING (LEAN RESOURCE MANAGEMENT)</t>
  </si>
  <si>
    <t>ENTERPRISE RESOURCE PLANNING AND OUTSOURCING</t>
  </si>
  <si>
    <t>THEORY OF CONSTRAINTS AND THROUGHPUT COSTING</t>
  </si>
  <si>
    <t>CAPACITY MANAGEMENT</t>
  </si>
  <si>
    <t>VALUE-CHAIN ANALYSIS</t>
  </si>
  <si>
    <t>OTHER PROCESS IMPROVEMENT TOOLS</t>
  </si>
  <si>
    <t>subunit</t>
  </si>
  <si>
    <t>#</t>
  </si>
  <si>
    <r>
      <t>Change only</t>
    </r>
    <r>
      <rPr>
        <sz val="11"/>
        <color rgb="FFFF0000"/>
        <rFont val="Calibri"/>
        <family val="2"/>
        <scheme val="minor"/>
      </rPr>
      <t xml:space="preserve"> Read</t>
    </r>
    <r>
      <rPr>
        <sz val="11"/>
        <color theme="1"/>
        <rFont val="Calibri"/>
        <family val="2"/>
        <charset val="178"/>
        <scheme val="minor"/>
      </rPr>
      <t xml:space="preserve"> Color</t>
    </r>
  </si>
  <si>
    <t>*Use (0) if you finished subunit with another in one day</t>
  </si>
  <si>
    <t>1- ETHICS</t>
  </si>
  <si>
    <t>BUSINESS ETHICS</t>
  </si>
  <si>
    <t>ETHICS FOR MANAGEMENT ACCOUNTANTS</t>
  </si>
  <si>
    <t>CORPORATE ETHICAL LEGISLATION</t>
  </si>
  <si>
    <t>CORPORATE RESPONSIBILITY FOR ETHICAL BEHAVIOR</t>
  </si>
  <si>
    <t>2- FRAUD AND RISK MANAGEMENT</t>
  </si>
  <si>
    <t>FRAUD AND THE FRAUD RISK MODEL (FRAUD TRIANGLE)</t>
  </si>
  <si>
    <t>MANAGING THE RISK OF FRAUD</t>
  </si>
  <si>
    <t>RISK MANAGEMENT</t>
  </si>
  <si>
    <t>COSO ENTERPRISE RISK MANAGEMENT (ERM) FRAMEWORK</t>
  </si>
  <si>
    <t>3- FINANCIAL MARKETS AND TYPES OF SECURITIES</t>
  </si>
  <si>
    <t>FINANCIAL MARKETS AND SECURITIES OFFERINGS</t>
  </si>
  <si>
    <t>RISK AND RETURN</t>
  </si>
  <si>
    <t>BONDS</t>
  </si>
  <si>
    <t>STOCK</t>
  </si>
  <si>
    <t>DIVIDENDS</t>
  </si>
  <si>
    <t>4- VALUATION METHODS AND COST OF CAPITAL</t>
  </si>
  <si>
    <t>STOCK VALUATION METHODS</t>
  </si>
  <si>
    <t>OPTIONS AND DERIVATIVES</t>
  </si>
  <si>
    <t>COST OF CAPITAL - CURRENT</t>
  </si>
  <si>
    <t>COST OF CAPITAL - NEW</t>
  </si>
  <si>
    <t>5- MANAGING CURRENT ASSETS</t>
  </si>
  <si>
    <t>WORKING CAPITAL</t>
  </si>
  <si>
    <t>CASH MANAGEMENT</t>
  </si>
  <si>
    <t>MARKETABLE SECURITIES MANAGEMENT</t>
  </si>
  <si>
    <t>PORTFOLIO MANAGEMENT</t>
  </si>
  <si>
    <t>RECEIVABLES MANAGEMENT</t>
  </si>
  <si>
    <t>INVENTORY MANAGEMENT</t>
  </si>
  <si>
    <t>6- CORPORATE RESTRUCTURING AND INTERNATIONAL FINANCE</t>
  </si>
  <si>
    <t>MERGERS AND ACQUISITIONS (M&amp;As)</t>
  </si>
  <si>
    <t>EXCHANGE RATES - SYSTEMS AND CALCULATIONS</t>
  </si>
  <si>
    <t>EXCHANGE RATES - FACTORS AND RISK MITIGATION</t>
  </si>
  <si>
    <t>EFFECTS OF FOREIGN EXCHANGE FLUCTUATIONS</t>
  </si>
  <si>
    <t>INTERNATIONAL TRADE</t>
  </si>
  <si>
    <t>7- RATIO ANALYSIS</t>
  </si>
  <si>
    <t>8- ACTIVITY MEASURES AND FINANCING</t>
  </si>
  <si>
    <t>9- INVESTMENT DECISIONS</t>
  </si>
  <si>
    <t>10- CVP ANALYSIS</t>
  </si>
  <si>
    <t>11- MARGINAL ANALYSIS AND PRICING</t>
  </si>
  <si>
    <t>ACTIVITY MEASURES</t>
  </si>
  <si>
    <t>SHORT-TERM FINANCING</t>
  </si>
  <si>
    <t>LONG-TERM FINANCING</t>
  </si>
  <si>
    <t>THE CAPITAL BUDGETING PROCESS</t>
  </si>
  <si>
    <t>RISK ANALYSIS AND REAL OPTIONS</t>
  </si>
  <si>
    <t>DISCOUNTED CASH FLOW ANALYSIS</t>
  </si>
  <si>
    <t>PAYBACK AND DISCOUNTED PAYBACK</t>
  </si>
  <si>
    <t>RANKING INVESTMENT PROJECTS</t>
  </si>
  <si>
    <t>COMPREHENSIVE EXAMPLES OF INVESTMENT DECISIONS</t>
  </si>
  <si>
    <t>SHORT-RUN PROFIT MAXIMIZATION</t>
  </si>
  <si>
    <t>CVP ANALYSIS - TARGET INCOME CALCULATIONS</t>
  </si>
  <si>
    <t>CVP ANALYSIS - BASIC CALCULATIONS</t>
  </si>
  <si>
    <t>COST-VOLUME-PROFIT (CVP) ANALYSIS - THEORY</t>
  </si>
  <si>
    <t>CVP ANALYSIS - MULTI-PRODUCT CALCULATIONS</t>
  </si>
  <si>
    <t>DECISION MAKING - OTHER SITUATIONS</t>
  </si>
  <si>
    <t>DECISION MAKING - MAKE OR BUY</t>
  </si>
  <si>
    <t>DECISION MAKING - SPECIAL ORDERS</t>
  </si>
  <si>
    <t>DECISION MAKING - APPLYING MARGINAL ANALYSIS</t>
  </si>
  <si>
    <t>PRICE ELASTICITY OF DEMAND</t>
  </si>
  <si>
    <t>PRICING</t>
  </si>
  <si>
    <t>SOLVENCY</t>
  </si>
  <si>
    <t>LEVERAGE</t>
  </si>
  <si>
    <t>COMMON-SIZE FINANCIAL STATEMENTS</t>
  </si>
  <si>
    <t>OFF-BALANCE-SHEET FINANCING</t>
  </si>
  <si>
    <t>FACTORS AFFECTING REPORTED PROFITABILITY</t>
  </si>
  <si>
    <t>QUALITIES OF RATIO ANALYSIS</t>
  </si>
  <si>
    <t>LIQUIDITY RATIOS - CALCULATIONS</t>
  </si>
  <si>
    <t>PROFITABILITY RATIOS - CALCULATIONS</t>
  </si>
  <si>
    <t>LIQUIDITY RATIOS - EFFECTS OF TRANSACTIONS</t>
  </si>
  <si>
    <t>PROFITABILITY RATIOS - EFFECTS OF TRANSACTIONS</t>
  </si>
  <si>
    <t>Study Plan CMA Part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</si>
</sst>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0"/>
      <color theme="1"/>
      <name val="Calibri"/>
      <family val="2"/>
      <charset val="178"/>
      <scheme val="minor"/>
    </font>
    <font>
      <sz val="9"/>
      <color rgb="FFFF0000"/>
      <name val="Calibri"/>
      <family val="2"/>
      <charset val="178"/>
      <scheme val="minor"/>
    </font>
    <font>
      <b/>
      <i/>
      <u/>
      <sz val="20"/>
      <color rgb="FFC00000"/>
      <name val="Calibri"/>
      <family val="2"/>
      <scheme val="minor"/>
    </font>
    <font>
      <sz val="9"/>
      <color theme="1"/>
      <name val="Calibri"/>
      <family val="2"/>
      <charset val="178"/>
      <scheme val="minor"/>
    </font>
    <font>
      <sz val="8"/>
      <color theme="1"/>
      <name val="Calibri"/>
      <family val="2"/>
      <charset val="178"/>
      <scheme val="minor"/>
    </font>
    <font>
      <sz val="7"/>
      <color theme="1"/>
      <name val="Calibri"/>
      <family val="2"/>
      <charset val="178"/>
      <scheme val="minor"/>
    </font>
    <font>
      <sz val="5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F0"/>
      <name val="Calibri"/>
      <family val="2"/>
      <charset val="178"/>
      <scheme val="minor"/>
    </font>
    <font>
      <b/>
      <i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4" borderId="2" xfId="0" applyNumberFormat="1" applyFill="1" applyBorder="1" applyAlignment="1" applyProtection="1">
      <alignment horizontal="center" vertical="center"/>
      <protection hidden="1"/>
    </xf>
    <xf numFmtId="14" fontId="0" fillId="4" borderId="0" xfId="0" applyNumberFormat="1" applyFill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9" fillId="2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4" fontId="13" fillId="2" borderId="0" xfId="0" applyNumberFormat="1" applyFont="1" applyFill="1" applyAlignment="1" applyProtection="1">
      <alignment horizontal="left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0" fontId="0" fillId="2" borderId="0" xfId="0" applyFill="1" applyAlignment="1">
      <alignment horizontal="right" vertical="center"/>
    </xf>
    <xf numFmtId="14" fontId="0" fillId="0" borderId="0" xfId="0" applyNumberFormat="1" applyFill="1" applyBorder="1" applyAlignment="1" applyProtection="1">
      <alignment horizontal="center" vertical="center"/>
      <protection hidden="1"/>
    </xf>
    <xf numFmtId="14" fontId="0" fillId="0" borderId="2" xfId="0" applyNumberFormat="1" applyFill="1" applyBorder="1" applyAlignment="1" applyProtection="1">
      <alignment horizontal="center" vertical="center"/>
      <protection hidden="1"/>
    </xf>
    <xf numFmtId="14" fontId="0" fillId="0" borderId="7" xfId="0" applyNumberForma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right" vertical="center"/>
    </xf>
    <xf numFmtId="0" fontId="9" fillId="2" borderId="0" xfId="0" applyFont="1" applyFill="1" applyAlignment="1" applyProtection="1">
      <alignment horizontal="center" vertical="center"/>
      <protection hidden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 locked="0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hidden="1"/>
    </xf>
    <xf numFmtId="14" fontId="0" fillId="4" borderId="7" xfId="0" applyNumberFormat="1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8" fillId="4" borderId="4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1370891923048940/" TargetMode="External"/><Relationship Id="rId2" Type="http://schemas.openxmlformats.org/officeDocument/2006/relationships/hyperlink" Target="http://www.youtube.com/c/GlobalBusinessCD" TargetMode="External"/><Relationship Id="rId1" Type="http://schemas.openxmlformats.org/officeDocument/2006/relationships/hyperlink" Target="https://www.youtube.com/watch?v=3e8NL5TnCL0&amp;feature=youtu.be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1370891923048940/" TargetMode="External"/><Relationship Id="rId2" Type="http://schemas.openxmlformats.org/officeDocument/2006/relationships/hyperlink" Target="http://www.youtube.com/c/GlobalBusinessCD" TargetMode="External"/><Relationship Id="rId1" Type="http://schemas.openxmlformats.org/officeDocument/2006/relationships/hyperlink" Target="https://www.youtube.com/watch?v=3e8NL5TnCL0&amp;feature=youtu.b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0</xdr:row>
      <xdr:rowOff>104775</xdr:rowOff>
    </xdr:from>
    <xdr:to>
      <xdr:col>3</xdr:col>
      <xdr:colOff>1219200</xdr:colOff>
      <xdr:row>0</xdr:row>
      <xdr:rowOff>374775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133600" y="104775"/>
          <a:ext cx="742950" cy="2700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ar-SY" sz="1000" b="1" i="1"/>
            <a:t>شاهد</a:t>
          </a:r>
          <a:r>
            <a:rPr lang="ar-SY" sz="1000" b="1" i="1" baseline="0"/>
            <a:t> الشرح</a:t>
          </a:r>
          <a:endParaRPr lang="en-US" sz="1000" b="1" i="1"/>
        </a:p>
      </xdr:txBody>
    </xdr:sp>
    <xdr:clientData/>
  </xdr:twoCellAnchor>
  <xdr:twoCellAnchor>
    <xdr:from>
      <xdr:col>0</xdr:col>
      <xdr:colOff>180975</xdr:colOff>
      <xdr:row>0</xdr:row>
      <xdr:rowOff>114300</xdr:rowOff>
    </xdr:from>
    <xdr:to>
      <xdr:col>1</xdr:col>
      <xdr:colOff>471375</xdr:colOff>
      <xdr:row>0</xdr:row>
      <xdr:rowOff>384300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180975" y="114300"/>
          <a:ext cx="900000" cy="2700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ar-SY" sz="1000" b="1" i="1"/>
            <a:t>تابع قناتنا</a:t>
          </a:r>
          <a:endParaRPr lang="en-US" sz="1000" b="1" i="1"/>
        </a:p>
      </xdr:txBody>
    </xdr:sp>
    <xdr:clientData/>
  </xdr:twoCellAnchor>
  <xdr:twoCellAnchor>
    <xdr:from>
      <xdr:col>1</xdr:col>
      <xdr:colOff>542923</xdr:colOff>
      <xdr:row>0</xdr:row>
      <xdr:rowOff>104775</xdr:rowOff>
    </xdr:from>
    <xdr:to>
      <xdr:col>3</xdr:col>
      <xdr:colOff>395173</xdr:colOff>
      <xdr:row>0</xdr:row>
      <xdr:rowOff>374775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1152523" y="104775"/>
          <a:ext cx="900000" cy="2700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ar-SY" sz="1000" b="1" i="1"/>
            <a:t>انضم للمجموعة</a:t>
          </a:r>
          <a:endParaRPr lang="en-US" sz="1000" b="1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200025</xdr:rowOff>
    </xdr:from>
    <xdr:to>
      <xdr:col>3</xdr:col>
      <xdr:colOff>1200150</xdr:colOff>
      <xdr:row>0</xdr:row>
      <xdr:rowOff>470025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114550" y="200025"/>
          <a:ext cx="742950" cy="2700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ar-SY" sz="1000" b="1" i="1"/>
            <a:t>شاهد</a:t>
          </a:r>
          <a:r>
            <a:rPr lang="ar-SY" sz="1000" b="1" i="1" baseline="0"/>
            <a:t> الشرح</a:t>
          </a:r>
          <a:endParaRPr lang="en-US" sz="1000" b="1" i="1"/>
        </a:p>
      </xdr:txBody>
    </xdr:sp>
    <xdr:clientData/>
  </xdr:twoCellAnchor>
  <xdr:twoCellAnchor>
    <xdr:from>
      <xdr:col>0</xdr:col>
      <xdr:colOff>161925</xdr:colOff>
      <xdr:row>0</xdr:row>
      <xdr:rowOff>209550</xdr:rowOff>
    </xdr:from>
    <xdr:to>
      <xdr:col>1</xdr:col>
      <xdr:colOff>452325</xdr:colOff>
      <xdr:row>0</xdr:row>
      <xdr:rowOff>479550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161925" y="209550"/>
          <a:ext cx="900000" cy="2700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ar-SY" sz="1000" b="1" i="1"/>
            <a:t>تابع قناتنا</a:t>
          </a:r>
          <a:endParaRPr lang="en-US" sz="1000" b="1" i="1"/>
        </a:p>
      </xdr:txBody>
    </xdr:sp>
    <xdr:clientData/>
  </xdr:twoCellAnchor>
  <xdr:twoCellAnchor>
    <xdr:from>
      <xdr:col>1</xdr:col>
      <xdr:colOff>523873</xdr:colOff>
      <xdr:row>0</xdr:row>
      <xdr:rowOff>200025</xdr:rowOff>
    </xdr:from>
    <xdr:to>
      <xdr:col>3</xdr:col>
      <xdr:colOff>376123</xdr:colOff>
      <xdr:row>0</xdr:row>
      <xdr:rowOff>470025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1133473" y="200025"/>
          <a:ext cx="900000" cy="2700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ar-SY" sz="1000" b="1" i="1"/>
            <a:t>انضم للمجموعة</a:t>
          </a:r>
          <a:endParaRPr lang="en-US" sz="10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61"/>
  <sheetViews>
    <sheetView showGridLines="0" showRowColHeaders="0" tabSelected="1" zoomScaleNormal="100" workbookViewId="0">
      <pane ySplit="7" topLeftCell="A8" activePane="bottomLeft" state="frozen"/>
      <selection pane="bottomLeft" activeCell="H4" sqref="H4"/>
    </sheetView>
  </sheetViews>
  <sheetFormatPr defaultRowHeight="15"/>
  <cols>
    <col min="1" max="2" width="9.140625" style="1"/>
    <col min="3" max="3" width="6.5703125" style="38" bestFit="1" customWidth="1"/>
    <col min="4" max="4" width="73.7109375" style="38" bestFit="1" customWidth="1"/>
    <col min="5" max="6" width="9.140625" style="15"/>
    <col min="7" max="8" width="10.7109375" style="38" bestFit="1" customWidth="1"/>
    <col min="9" max="9" width="7.5703125" style="1" bestFit="1" customWidth="1"/>
    <col min="10" max="11" width="9.140625" style="1"/>
    <col min="12" max="12" width="10.7109375" style="1" bestFit="1" customWidth="1"/>
    <col min="13" max="19" width="9.140625" style="1"/>
    <col min="20" max="20" width="9.140625" style="1" hidden="1" customWidth="1"/>
    <col min="21" max="16384" width="9.140625" style="1"/>
  </cols>
  <sheetData>
    <row r="1" spans="2:20" ht="39.950000000000003" customHeight="1">
      <c r="B1" s="81" t="s">
        <v>8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20">
      <c r="B2" s="82" t="s">
        <v>122</v>
      </c>
      <c r="C2" s="82"/>
      <c r="D2" s="82"/>
      <c r="E2" s="82"/>
      <c r="F2" s="82"/>
      <c r="G2" s="82"/>
      <c r="H2" s="82"/>
      <c r="I2" s="82"/>
      <c r="J2" s="82"/>
      <c r="K2" s="82"/>
      <c r="L2" s="82"/>
      <c r="T2" s="1" t="s">
        <v>2</v>
      </c>
    </row>
    <row r="3" spans="2:20" ht="8.25" customHeight="1">
      <c r="B3" s="38"/>
      <c r="C3" s="37" t="s">
        <v>123</v>
      </c>
      <c r="E3" s="38"/>
      <c r="F3" s="38"/>
      <c r="I3" s="38"/>
      <c r="J3" s="38"/>
      <c r="K3" s="38"/>
      <c r="L3" s="38"/>
      <c r="T3" s="1" t="s">
        <v>14</v>
      </c>
    </row>
    <row r="4" spans="2:20">
      <c r="B4" s="26"/>
      <c r="C4" s="14"/>
      <c r="D4" s="35" t="s">
        <v>3</v>
      </c>
      <c r="E4" s="39">
        <v>90</v>
      </c>
      <c r="F4" s="83" t="s">
        <v>1</v>
      </c>
      <c r="G4" s="83"/>
      <c r="H4" s="40">
        <v>43770</v>
      </c>
      <c r="I4" s="83" t="s">
        <v>7</v>
      </c>
      <c r="J4" s="83"/>
      <c r="K4" s="83"/>
      <c r="L4" s="24">
        <f>+H4+E4</f>
        <v>43860</v>
      </c>
    </row>
    <row r="5" spans="2:20">
      <c r="C5" s="14"/>
      <c r="D5" s="35" t="s">
        <v>9</v>
      </c>
      <c r="E5" s="39">
        <v>3</v>
      </c>
      <c r="F5" s="84" t="s">
        <v>10</v>
      </c>
      <c r="G5" s="84"/>
      <c r="H5" s="25">
        <f>+E5*E4</f>
        <v>270</v>
      </c>
      <c r="I5" s="2"/>
      <c r="J5" s="2"/>
      <c r="K5" s="2"/>
      <c r="L5" s="2"/>
    </row>
    <row r="6" spans="2:20" ht="15.75" thickBot="1">
      <c r="B6" s="5"/>
      <c r="E6" s="38"/>
      <c r="F6" s="38"/>
      <c r="I6" s="3"/>
    </row>
    <row r="7" spans="2:20" s="38" customFormat="1" ht="15.75" thickBot="1">
      <c r="B7" s="9" t="s">
        <v>0</v>
      </c>
      <c r="C7" s="10" t="s">
        <v>121</v>
      </c>
      <c r="D7" s="10" t="s">
        <v>120</v>
      </c>
      <c r="E7" s="10" t="s">
        <v>4</v>
      </c>
      <c r="F7" s="10" t="s">
        <v>22</v>
      </c>
      <c r="G7" s="10" t="s">
        <v>5</v>
      </c>
      <c r="H7" s="10" t="s">
        <v>6</v>
      </c>
      <c r="I7" s="10" t="s">
        <v>11</v>
      </c>
      <c r="J7" s="10" t="s">
        <v>12</v>
      </c>
      <c r="K7" s="11" t="s">
        <v>13</v>
      </c>
    </row>
    <row r="8" spans="2:20" s="38" customFormat="1" ht="15" customHeight="1">
      <c r="B8" s="85" t="s">
        <v>42</v>
      </c>
      <c r="C8" s="12">
        <v>1.1000000000000001</v>
      </c>
      <c r="D8" s="12" t="s">
        <v>15</v>
      </c>
      <c r="E8" s="41">
        <v>1</v>
      </c>
      <c r="F8" s="20">
        <f>IF(E8=0,$E$5,+E8*$E$5)</f>
        <v>3</v>
      </c>
      <c r="G8" s="16">
        <f>+H4</f>
        <v>43770</v>
      </c>
      <c r="H8" s="17">
        <f>IF(E8=1,G8,+G8+E8-1)</f>
        <v>43770</v>
      </c>
      <c r="I8" s="46"/>
      <c r="J8" s="46"/>
      <c r="K8" s="47"/>
    </row>
    <row r="9" spans="2:20" s="38" customFormat="1" ht="15" customHeight="1">
      <c r="B9" s="74"/>
      <c r="C9" s="13">
        <v>1.2</v>
      </c>
      <c r="D9" s="13" t="s">
        <v>16</v>
      </c>
      <c r="E9" s="42">
        <v>0</v>
      </c>
      <c r="F9" s="19">
        <f>IF(E9=0,$E$5,+E9*$E$5)</f>
        <v>3</v>
      </c>
      <c r="G9" s="17">
        <f>IF(E9=0,H8,+H8+1)</f>
        <v>43770</v>
      </c>
      <c r="H9" s="17">
        <f t="shared" ref="H9:H12" si="0">IF(E9=1,G9,+H8+E9)</f>
        <v>43770</v>
      </c>
      <c r="I9" s="48"/>
      <c r="J9" s="48"/>
      <c r="K9" s="49"/>
    </row>
    <row r="10" spans="2:20" s="38" customFormat="1" ht="15" customHeight="1">
      <c r="B10" s="74"/>
      <c r="C10" s="13">
        <v>1.3</v>
      </c>
      <c r="D10" s="13" t="s">
        <v>17</v>
      </c>
      <c r="E10" s="42">
        <v>1</v>
      </c>
      <c r="F10" s="19">
        <f t="shared" ref="F10:F73" si="1">IF(E10=0,$E$5,+E10*$E$5)</f>
        <v>3</v>
      </c>
      <c r="G10" s="17">
        <f t="shared" ref="G10:G73" si="2">IF(E10=0,H9,+H9+1)</f>
        <v>43771</v>
      </c>
      <c r="H10" s="17">
        <f t="shared" si="0"/>
        <v>43771</v>
      </c>
      <c r="I10" s="48"/>
      <c r="J10" s="48"/>
      <c r="K10" s="49"/>
    </row>
    <row r="11" spans="2:20" s="38" customFormat="1" ht="15" customHeight="1">
      <c r="B11" s="74"/>
      <c r="C11" s="13">
        <v>1.4</v>
      </c>
      <c r="D11" s="13" t="s">
        <v>18</v>
      </c>
      <c r="E11" s="42">
        <v>0</v>
      </c>
      <c r="F11" s="19">
        <f t="shared" si="1"/>
        <v>3</v>
      </c>
      <c r="G11" s="17">
        <f>IF(E11=0,H10,+H10+1)</f>
        <v>43771</v>
      </c>
      <c r="H11" s="17">
        <f>IF(E11=1,G11,+H10+E11)</f>
        <v>43771</v>
      </c>
      <c r="I11" s="48"/>
      <c r="J11" s="48"/>
      <c r="K11" s="49"/>
    </row>
    <row r="12" spans="2:20" s="38" customFormat="1" ht="15" customHeight="1">
      <c r="B12" s="74"/>
      <c r="C12" s="13">
        <v>1.5</v>
      </c>
      <c r="D12" s="13" t="s">
        <v>19</v>
      </c>
      <c r="E12" s="42">
        <v>1</v>
      </c>
      <c r="F12" s="19">
        <f t="shared" si="1"/>
        <v>3</v>
      </c>
      <c r="G12" s="17">
        <f t="shared" si="2"/>
        <v>43772</v>
      </c>
      <c r="H12" s="17">
        <f t="shared" si="0"/>
        <v>43772</v>
      </c>
      <c r="I12" s="48"/>
      <c r="J12" s="48"/>
      <c r="K12" s="49"/>
    </row>
    <row r="13" spans="2:20" s="38" customFormat="1" ht="15" customHeight="1">
      <c r="B13" s="74"/>
      <c r="C13" s="13">
        <v>1.6</v>
      </c>
      <c r="D13" s="13" t="s">
        <v>20</v>
      </c>
      <c r="E13" s="42">
        <v>2</v>
      </c>
      <c r="F13" s="19">
        <f t="shared" si="1"/>
        <v>6</v>
      </c>
      <c r="G13" s="17">
        <f t="shared" si="2"/>
        <v>43773</v>
      </c>
      <c r="H13" s="17">
        <f>IF(E13=1,G13,+H12+E13)</f>
        <v>43774</v>
      </c>
      <c r="I13" s="48"/>
      <c r="J13" s="48"/>
      <c r="K13" s="49"/>
    </row>
    <row r="14" spans="2:20" s="38" customFormat="1" ht="15" customHeight="1" thickBot="1">
      <c r="B14" s="74"/>
      <c r="C14" s="13">
        <v>1.7</v>
      </c>
      <c r="D14" s="13" t="s">
        <v>21</v>
      </c>
      <c r="E14" s="42">
        <v>0</v>
      </c>
      <c r="F14" s="19">
        <f t="shared" si="1"/>
        <v>3</v>
      </c>
      <c r="G14" s="17">
        <f t="shared" si="2"/>
        <v>43774</v>
      </c>
      <c r="H14" s="17">
        <f t="shared" ref="H14:H77" si="3">IF(E14=1,G14,+H13+E14)</f>
        <v>43774</v>
      </c>
      <c r="I14" s="48"/>
      <c r="J14" s="48"/>
      <c r="K14" s="49"/>
    </row>
    <row r="15" spans="2:20" s="38" customFormat="1" ht="15" customHeight="1">
      <c r="B15" s="71" t="s">
        <v>43</v>
      </c>
      <c r="C15" s="6">
        <v>2.1</v>
      </c>
      <c r="D15" s="6" t="s">
        <v>23</v>
      </c>
      <c r="E15" s="43">
        <v>1</v>
      </c>
      <c r="F15" s="33">
        <f t="shared" si="1"/>
        <v>3</v>
      </c>
      <c r="G15" s="29">
        <f t="shared" si="2"/>
        <v>43775</v>
      </c>
      <c r="H15" s="29">
        <f t="shared" si="3"/>
        <v>43775</v>
      </c>
      <c r="I15" s="50"/>
      <c r="J15" s="50"/>
      <c r="K15" s="51"/>
    </row>
    <row r="16" spans="2:20" s="38" customFormat="1" ht="15" customHeight="1">
      <c r="B16" s="72"/>
      <c r="C16" s="7">
        <v>2.2000000000000002</v>
      </c>
      <c r="D16" s="7" t="s">
        <v>26</v>
      </c>
      <c r="E16" s="44">
        <v>1</v>
      </c>
      <c r="F16" s="32">
        <f>IF(E16=0,$E$5,+E16*$E$5)</f>
        <v>3</v>
      </c>
      <c r="G16" s="28">
        <f t="shared" si="2"/>
        <v>43776</v>
      </c>
      <c r="H16" s="28">
        <f t="shared" si="3"/>
        <v>43776</v>
      </c>
      <c r="I16" s="52"/>
      <c r="J16" s="52"/>
      <c r="K16" s="53"/>
    </row>
    <row r="17" spans="2:11" s="38" customFormat="1" ht="15" customHeight="1">
      <c r="B17" s="72"/>
      <c r="C17" s="7">
        <v>2.2999999999999998</v>
      </c>
      <c r="D17" s="7" t="s">
        <v>25</v>
      </c>
      <c r="E17" s="44">
        <v>0</v>
      </c>
      <c r="F17" s="32">
        <f t="shared" si="1"/>
        <v>3</v>
      </c>
      <c r="G17" s="28">
        <f t="shared" si="2"/>
        <v>43776</v>
      </c>
      <c r="H17" s="28">
        <f t="shared" si="3"/>
        <v>43776</v>
      </c>
      <c r="I17" s="52"/>
      <c r="J17" s="52"/>
      <c r="K17" s="53"/>
    </row>
    <row r="18" spans="2:11" s="38" customFormat="1" ht="15" customHeight="1">
      <c r="B18" s="72"/>
      <c r="C18" s="7">
        <v>2.4</v>
      </c>
      <c r="D18" s="7" t="s">
        <v>24</v>
      </c>
      <c r="E18" s="44">
        <v>1</v>
      </c>
      <c r="F18" s="32">
        <f t="shared" si="1"/>
        <v>3</v>
      </c>
      <c r="G18" s="28">
        <f t="shared" si="2"/>
        <v>43777</v>
      </c>
      <c r="H18" s="28">
        <f t="shared" si="3"/>
        <v>43777</v>
      </c>
      <c r="I18" s="52"/>
      <c r="J18" s="52"/>
      <c r="K18" s="53"/>
    </row>
    <row r="19" spans="2:11" s="38" customFormat="1" ht="15" customHeight="1">
      <c r="B19" s="72"/>
      <c r="C19" s="7">
        <v>2.5</v>
      </c>
      <c r="D19" s="7" t="s">
        <v>27</v>
      </c>
      <c r="E19" s="44">
        <v>1</v>
      </c>
      <c r="F19" s="32">
        <f t="shared" si="1"/>
        <v>3</v>
      </c>
      <c r="G19" s="28">
        <f t="shared" si="2"/>
        <v>43778</v>
      </c>
      <c r="H19" s="28">
        <f t="shared" si="3"/>
        <v>43778</v>
      </c>
      <c r="I19" s="52"/>
      <c r="J19" s="52"/>
      <c r="K19" s="53"/>
    </row>
    <row r="20" spans="2:11" s="38" customFormat="1" ht="15" customHeight="1">
      <c r="B20" s="72"/>
      <c r="C20" s="7">
        <v>2.6</v>
      </c>
      <c r="D20" s="7" t="s">
        <v>28</v>
      </c>
      <c r="E20" s="44">
        <v>0</v>
      </c>
      <c r="F20" s="32">
        <f t="shared" si="1"/>
        <v>3</v>
      </c>
      <c r="G20" s="28">
        <f t="shared" si="2"/>
        <v>43778</v>
      </c>
      <c r="H20" s="28">
        <f t="shared" si="3"/>
        <v>43778</v>
      </c>
      <c r="I20" s="52"/>
      <c r="J20" s="52"/>
      <c r="K20" s="53"/>
    </row>
    <row r="21" spans="2:11" ht="15" customHeight="1">
      <c r="B21" s="72"/>
      <c r="C21" s="7">
        <v>2.7</v>
      </c>
      <c r="D21" s="7" t="s">
        <v>29</v>
      </c>
      <c r="E21" s="44">
        <v>1</v>
      </c>
      <c r="F21" s="32">
        <f t="shared" si="1"/>
        <v>3</v>
      </c>
      <c r="G21" s="28">
        <f t="shared" si="2"/>
        <v>43779</v>
      </c>
      <c r="H21" s="28">
        <f t="shared" si="3"/>
        <v>43779</v>
      </c>
      <c r="I21" s="52"/>
      <c r="J21" s="52"/>
      <c r="K21" s="53"/>
    </row>
    <row r="22" spans="2:11" ht="15" customHeight="1">
      <c r="B22" s="72"/>
      <c r="C22" s="7">
        <v>2.8</v>
      </c>
      <c r="D22" s="7" t="s">
        <v>30</v>
      </c>
      <c r="E22" s="44">
        <v>1</v>
      </c>
      <c r="F22" s="32">
        <f t="shared" si="1"/>
        <v>3</v>
      </c>
      <c r="G22" s="28">
        <f t="shared" si="2"/>
        <v>43780</v>
      </c>
      <c r="H22" s="28">
        <f t="shared" si="3"/>
        <v>43780</v>
      </c>
      <c r="I22" s="52"/>
      <c r="J22" s="52"/>
      <c r="K22" s="53"/>
    </row>
    <row r="23" spans="2:11" ht="15" customHeight="1" thickBot="1">
      <c r="B23" s="73"/>
      <c r="C23" s="8">
        <v>2.9</v>
      </c>
      <c r="D23" s="8" t="s">
        <v>31</v>
      </c>
      <c r="E23" s="45">
        <v>1</v>
      </c>
      <c r="F23" s="34">
        <f t="shared" si="1"/>
        <v>3</v>
      </c>
      <c r="G23" s="30">
        <f t="shared" si="2"/>
        <v>43781</v>
      </c>
      <c r="H23" s="30">
        <f t="shared" si="3"/>
        <v>43781</v>
      </c>
      <c r="I23" s="54"/>
      <c r="J23" s="54"/>
      <c r="K23" s="55"/>
    </row>
    <row r="24" spans="2:11" ht="15" customHeight="1">
      <c r="B24" s="74" t="s">
        <v>44</v>
      </c>
      <c r="C24" s="13">
        <v>3.1</v>
      </c>
      <c r="D24" s="13" t="s">
        <v>32</v>
      </c>
      <c r="E24" s="42">
        <v>1</v>
      </c>
      <c r="F24" s="19">
        <f t="shared" si="1"/>
        <v>3</v>
      </c>
      <c r="G24" s="17">
        <f t="shared" si="2"/>
        <v>43782</v>
      </c>
      <c r="H24" s="17">
        <f t="shared" si="3"/>
        <v>43782</v>
      </c>
      <c r="I24" s="48"/>
      <c r="J24" s="48"/>
      <c r="K24" s="49"/>
    </row>
    <row r="25" spans="2:11" ht="15" customHeight="1">
      <c r="B25" s="74"/>
      <c r="C25" s="13">
        <v>3.2</v>
      </c>
      <c r="D25" s="13" t="s">
        <v>33</v>
      </c>
      <c r="E25" s="42">
        <v>0</v>
      </c>
      <c r="F25" s="19">
        <f t="shared" si="1"/>
        <v>3</v>
      </c>
      <c r="G25" s="17">
        <f t="shared" si="2"/>
        <v>43782</v>
      </c>
      <c r="H25" s="17">
        <f t="shared" si="3"/>
        <v>43782</v>
      </c>
      <c r="I25" s="48"/>
      <c r="J25" s="48"/>
      <c r="K25" s="49"/>
    </row>
    <row r="26" spans="2:11" ht="15" customHeight="1">
      <c r="B26" s="74"/>
      <c r="C26" s="13">
        <v>3.3</v>
      </c>
      <c r="D26" s="13" t="s">
        <v>34</v>
      </c>
      <c r="E26" s="42">
        <v>1</v>
      </c>
      <c r="F26" s="19">
        <f t="shared" si="1"/>
        <v>3</v>
      </c>
      <c r="G26" s="17">
        <f t="shared" si="2"/>
        <v>43783</v>
      </c>
      <c r="H26" s="17">
        <f t="shared" si="3"/>
        <v>43783</v>
      </c>
      <c r="I26" s="48"/>
      <c r="J26" s="48"/>
      <c r="K26" s="49"/>
    </row>
    <row r="27" spans="2:11" ht="15" customHeight="1">
      <c r="B27" s="74"/>
      <c r="C27" s="13">
        <v>3.4</v>
      </c>
      <c r="D27" s="13" t="s">
        <v>35</v>
      </c>
      <c r="E27" s="42">
        <v>1</v>
      </c>
      <c r="F27" s="19">
        <f t="shared" si="1"/>
        <v>3</v>
      </c>
      <c r="G27" s="17">
        <f t="shared" si="2"/>
        <v>43784</v>
      </c>
      <c r="H27" s="17">
        <f t="shared" si="3"/>
        <v>43784</v>
      </c>
      <c r="I27" s="48"/>
      <c r="J27" s="48"/>
      <c r="K27" s="49"/>
    </row>
    <row r="28" spans="2:11" ht="15" customHeight="1">
      <c r="B28" s="74"/>
      <c r="C28" s="13">
        <v>3.5</v>
      </c>
      <c r="D28" s="13" t="s">
        <v>36</v>
      </c>
      <c r="E28" s="42">
        <v>1</v>
      </c>
      <c r="F28" s="19">
        <f t="shared" si="1"/>
        <v>3</v>
      </c>
      <c r="G28" s="17">
        <f t="shared" si="2"/>
        <v>43785</v>
      </c>
      <c r="H28" s="17">
        <f t="shared" si="3"/>
        <v>43785</v>
      </c>
      <c r="I28" s="48"/>
      <c r="J28" s="48"/>
      <c r="K28" s="49"/>
    </row>
    <row r="29" spans="2:11" ht="15" customHeight="1" thickBot="1">
      <c r="B29" s="74"/>
      <c r="C29" s="13">
        <v>3.6</v>
      </c>
      <c r="D29" s="13" t="s">
        <v>37</v>
      </c>
      <c r="E29" s="42">
        <v>1</v>
      </c>
      <c r="F29" s="19">
        <f t="shared" si="1"/>
        <v>3</v>
      </c>
      <c r="G29" s="17">
        <f t="shared" si="2"/>
        <v>43786</v>
      </c>
      <c r="H29" s="17">
        <f t="shared" si="3"/>
        <v>43786</v>
      </c>
      <c r="I29" s="48"/>
      <c r="J29" s="48"/>
      <c r="K29" s="49"/>
    </row>
    <row r="30" spans="2:11">
      <c r="B30" s="78" t="s">
        <v>45</v>
      </c>
      <c r="C30" s="6">
        <v>4.0999999999999996</v>
      </c>
      <c r="D30" s="6" t="s">
        <v>38</v>
      </c>
      <c r="E30" s="43">
        <v>1</v>
      </c>
      <c r="F30" s="33">
        <f t="shared" si="1"/>
        <v>3</v>
      </c>
      <c r="G30" s="29">
        <f t="shared" si="2"/>
        <v>43787</v>
      </c>
      <c r="H30" s="29">
        <f t="shared" si="3"/>
        <v>43787</v>
      </c>
      <c r="I30" s="50"/>
      <c r="J30" s="50"/>
      <c r="K30" s="51"/>
    </row>
    <row r="31" spans="2:11">
      <c r="B31" s="79"/>
      <c r="C31" s="7">
        <v>4.2</v>
      </c>
      <c r="D31" s="7" t="s">
        <v>39</v>
      </c>
      <c r="E31" s="44">
        <v>1</v>
      </c>
      <c r="F31" s="32">
        <f t="shared" si="1"/>
        <v>3</v>
      </c>
      <c r="G31" s="28">
        <f t="shared" si="2"/>
        <v>43788</v>
      </c>
      <c r="H31" s="28">
        <f t="shared" si="3"/>
        <v>43788</v>
      </c>
      <c r="I31" s="52"/>
      <c r="J31" s="52"/>
      <c r="K31" s="53"/>
    </row>
    <row r="32" spans="2:11">
      <c r="B32" s="79"/>
      <c r="C32" s="7">
        <v>4.3</v>
      </c>
      <c r="D32" s="7" t="s">
        <v>40</v>
      </c>
      <c r="E32" s="44">
        <v>1</v>
      </c>
      <c r="F32" s="32">
        <f t="shared" si="1"/>
        <v>3</v>
      </c>
      <c r="G32" s="28">
        <f t="shared" si="2"/>
        <v>43789</v>
      </c>
      <c r="H32" s="28">
        <f t="shared" si="3"/>
        <v>43789</v>
      </c>
      <c r="I32" s="52"/>
      <c r="J32" s="52"/>
      <c r="K32" s="53"/>
    </row>
    <row r="33" spans="2:11" ht="15.75" thickBot="1">
      <c r="B33" s="80"/>
      <c r="C33" s="8">
        <v>4.4000000000000004</v>
      </c>
      <c r="D33" s="8" t="s">
        <v>41</v>
      </c>
      <c r="E33" s="45">
        <v>1</v>
      </c>
      <c r="F33" s="34">
        <f t="shared" si="1"/>
        <v>3</v>
      </c>
      <c r="G33" s="30">
        <f t="shared" si="2"/>
        <v>43790</v>
      </c>
      <c r="H33" s="30">
        <f t="shared" si="3"/>
        <v>43790</v>
      </c>
      <c r="I33" s="54"/>
      <c r="J33" s="54"/>
      <c r="K33" s="55"/>
    </row>
    <row r="34" spans="2:11">
      <c r="B34" s="76" t="s">
        <v>46</v>
      </c>
      <c r="C34" s="13">
        <v>5.0999999999999996</v>
      </c>
      <c r="D34" s="13" t="s">
        <v>81</v>
      </c>
      <c r="E34" s="42">
        <v>1</v>
      </c>
      <c r="F34" s="19">
        <f t="shared" si="1"/>
        <v>3</v>
      </c>
      <c r="G34" s="17">
        <f t="shared" si="2"/>
        <v>43791</v>
      </c>
      <c r="H34" s="17">
        <f t="shared" si="3"/>
        <v>43791</v>
      </c>
      <c r="I34" s="48"/>
      <c r="J34" s="48"/>
      <c r="K34" s="49"/>
    </row>
    <row r="35" spans="2:11">
      <c r="B35" s="77"/>
      <c r="C35" s="13">
        <v>5.2</v>
      </c>
      <c r="D35" s="13" t="s">
        <v>82</v>
      </c>
      <c r="E35" s="42">
        <v>0</v>
      </c>
      <c r="F35" s="19">
        <f t="shared" si="1"/>
        <v>3</v>
      </c>
      <c r="G35" s="17">
        <f t="shared" si="2"/>
        <v>43791</v>
      </c>
      <c r="H35" s="17">
        <f t="shared" si="3"/>
        <v>43791</v>
      </c>
      <c r="I35" s="48"/>
      <c r="J35" s="48"/>
      <c r="K35" s="49"/>
    </row>
    <row r="36" spans="2:11">
      <c r="B36" s="77"/>
      <c r="C36" s="13">
        <v>5.3</v>
      </c>
      <c r="D36" s="13" t="s">
        <v>83</v>
      </c>
      <c r="E36" s="42">
        <v>1</v>
      </c>
      <c r="F36" s="19">
        <f t="shared" si="1"/>
        <v>3</v>
      </c>
      <c r="G36" s="17">
        <f t="shared" si="2"/>
        <v>43792</v>
      </c>
      <c r="H36" s="17">
        <f t="shared" si="3"/>
        <v>43792</v>
      </c>
      <c r="I36" s="48"/>
      <c r="J36" s="48"/>
      <c r="K36" s="49"/>
    </row>
    <row r="37" spans="2:11" ht="15.75" thickBot="1">
      <c r="B37" s="77"/>
      <c r="C37" s="13">
        <v>5.4</v>
      </c>
      <c r="D37" s="13" t="s">
        <v>84</v>
      </c>
      <c r="E37" s="42">
        <v>1</v>
      </c>
      <c r="F37" s="19">
        <f t="shared" si="1"/>
        <v>3</v>
      </c>
      <c r="G37" s="17">
        <f t="shared" si="2"/>
        <v>43793</v>
      </c>
      <c r="H37" s="17">
        <f t="shared" si="3"/>
        <v>43793</v>
      </c>
      <c r="I37" s="48"/>
      <c r="J37" s="48"/>
      <c r="K37" s="49"/>
    </row>
    <row r="38" spans="2:11">
      <c r="B38" s="78" t="s">
        <v>47</v>
      </c>
      <c r="C38" s="6">
        <v>6.1</v>
      </c>
      <c r="D38" s="6" t="s">
        <v>85</v>
      </c>
      <c r="E38" s="43">
        <v>1</v>
      </c>
      <c r="F38" s="33">
        <f t="shared" si="1"/>
        <v>3</v>
      </c>
      <c r="G38" s="29">
        <f t="shared" si="2"/>
        <v>43794</v>
      </c>
      <c r="H38" s="29">
        <f t="shared" si="3"/>
        <v>43794</v>
      </c>
      <c r="I38" s="50"/>
      <c r="J38" s="50"/>
      <c r="K38" s="51"/>
    </row>
    <row r="39" spans="2:11">
      <c r="B39" s="79"/>
      <c r="C39" s="7">
        <v>6.2</v>
      </c>
      <c r="D39" s="7" t="s">
        <v>86</v>
      </c>
      <c r="E39" s="44">
        <v>1</v>
      </c>
      <c r="F39" s="32">
        <f t="shared" si="1"/>
        <v>3</v>
      </c>
      <c r="G39" s="28">
        <f t="shared" si="2"/>
        <v>43795</v>
      </c>
      <c r="H39" s="28">
        <f t="shared" si="3"/>
        <v>43795</v>
      </c>
      <c r="I39" s="52"/>
      <c r="J39" s="52"/>
      <c r="K39" s="53"/>
    </row>
    <row r="40" spans="2:11">
      <c r="B40" s="79"/>
      <c r="C40" s="7">
        <v>6.3</v>
      </c>
      <c r="D40" s="7" t="s">
        <v>87</v>
      </c>
      <c r="E40" s="44">
        <v>1</v>
      </c>
      <c r="F40" s="32">
        <f t="shared" si="1"/>
        <v>3</v>
      </c>
      <c r="G40" s="28">
        <f t="shared" si="2"/>
        <v>43796</v>
      </c>
      <c r="H40" s="28">
        <f t="shared" si="3"/>
        <v>43796</v>
      </c>
      <c r="I40" s="52"/>
      <c r="J40" s="52"/>
      <c r="K40" s="53"/>
    </row>
    <row r="41" spans="2:11" ht="15.75" thickBot="1">
      <c r="B41" s="80"/>
      <c r="C41" s="8">
        <v>6.4</v>
      </c>
      <c r="D41" s="8" t="s">
        <v>88</v>
      </c>
      <c r="E41" s="45">
        <v>1</v>
      </c>
      <c r="F41" s="34">
        <f t="shared" si="1"/>
        <v>3</v>
      </c>
      <c r="G41" s="30">
        <f t="shared" si="2"/>
        <v>43797</v>
      </c>
      <c r="H41" s="30">
        <f t="shared" si="3"/>
        <v>43797</v>
      </c>
      <c r="I41" s="54"/>
      <c r="J41" s="54"/>
      <c r="K41" s="55"/>
    </row>
    <row r="42" spans="2:11">
      <c r="B42" s="74" t="s">
        <v>48</v>
      </c>
      <c r="C42" s="13" t="s">
        <v>90</v>
      </c>
      <c r="D42" s="13" t="s">
        <v>89</v>
      </c>
      <c r="E42" s="42">
        <v>1</v>
      </c>
      <c r="F42" s="19">
        <f t="shared" si="1"/>
        <v>3</v>
      </c>
      <c r="G42" s="17">
        <f t="shared" si="2"/>
        <v>43798</v>
      </c>
      <c r="H42" s="17">
        <f t="shared" si="3"/>
        <v>43798</v>
      </c>
      <c r="I42" s="48"/>
      <c r="J42" s="48"/>
      <c r="K42" s="49"/>
    </row>
    <row r="43" spans="2:11">
      <c r="B43" s="75"/>
      <c r="C43" s="13">
        <v>7.3</v>
      </c>
      <c r="D43" s="13" t="s">
        <v>91</v>
      </c>
      <c r="E43" s="42">
        <v>0</v>
      </c>
      <c r="F43" s="19">
        <f t="shared" si="1"/>
        <v>3</v>
      </c>
      <c r="G43" s="17">
        <f t="shared" si="2"/>
        <v>43798</v>
      </c>
      <c r="H43" s="17">
        <f t="shared" si="3"/>
        <v>43798</v>
      </c>
      <c r="I43" s="48"/>
      <c r="J43" s="48"/>
      <c r="K43" s="49"/>
    </row>
    <row r="44" spans="2:11">
      <c r="B44" s="75"/>
      <c r="C44" s="13" t="s">
        <v>92</v>
      </c>
      <c r="D44" s="13" t="s">
        <v>94</v>
      </c>
      <c r="E44" s="42">
        <v>1</v>
      </c>
      <c r="F44" s="19">
        <f t="shared" si="1"/>
        <v>3</v>
      </c>
      <c r="G44" s="17">
        <f t="shared" si="2"/>
        <v>43799</v>
      </c>
      <c r="H44" s="17">
        <f t="shared" si="3"/>
        <v>43799</v>
      </c>
      <c r="I44" s="48"/>
      <c r="J44" s="48"/>
      <c r="K44" s="49"/>
    </row>
    <row r="45" spans="2:11" ht="15.75" thickBot="1">
      <c r="B45" s="75"/>
      <c r="C45" s="13" t="s">
        <v>93</v>
      </c>
      <c r="D45" s="13" t="s">
        <v>95</v>
      </c>
      <c r="E45" s="42">
        <v>1</v>
      </c>
      <c r="F45" s="19">
        <f t="shared" si="1"/>
        <v>3</v>
      </c>
      <c r="G45" s="17">
        <f t="shared" si="2"/>
        <v>43800</v>
      </c>
      <c r="H45" s="17">
        <f t="shared" si="3"/>
        <v>43800</v>
      </c>
      <c r="I45" s="48"/>
      <c r="J45" s="48"/>
      <c r="K45" s="49"/>
    </row>
    <row r="46" spans="2:11">
      <c r="B46" s="71" t="s">
        <v>49</v>
      </c>
      <c r="C46" s="6">
        <v>8.1</v>
      </c>
      <c r="D46" s="31" t="s">
        <v>114</v>
      </c>
      <c r="E46" s="43">
        <v>1</v>
      </c>
      <c r="F46" s="33">
        <f t="shared" si="1"/>
        <v>3</v>
      </c>
      <c r="G46" s="29">
        <f t="shared" si="2"/>
        <v>43801</v>
      </c>
      <c r="H46" s="29">
        <f t="shared" si="3"/>
        <v>43801</v>
      </c>
      <c r="I46" s="50"/>
      <c r="J46" s="50"/>
      <c r="K46" s="51"/>
    </row>
    <row r="47" spans="2:11">
      <c r="B47" s="72"/>
      <c r="C47" s="7">
        <v>8.1999999999999993</v>
      </c>
      <c r="D47" s="7" t="s">
        <v>115</v>
      </c>
      <c r="E47" s="44">
        <v>0</v>
      </c>
      <c r="F47" s="32">
        <f t="shared" si="1"/>
        <v>3</v>
      </c>
      <c r="G47" s="28">
        <f>IF(E47=0,H46,+H46+1)</f>
        <v>43801</v>
      </c>
      <c r="H47" s="28">
        <f>IF(E47=1,G47,+H46+E47)</f>
        <v>43801</v>
      </c>
      <c r="I47" s="52"/>
      <c r="J47" s="52"/>
      <c r="K47" s="53"/>
    </row>
    <row r="48" spans="2:11">
      <c r="B48" s="72"/>
      <c r="C48" s="7">
        <v>8.3000000000000007</v>
      </c>
      <c r="D48" s="7" t="s">
        <v>116</v>
      </c>
      <c r="E48" s="44">
        <v>1</v>
      </c>
      <c r="F48" s="32">
        <f t="shared" si="1"/>
        <v>3</v>
      </c>
      <c r="G48" s="28">
        <f t="shared" si="2"/>
        <v>43802</v>
      </c>
      <c r="H48" s="28">
        <f t="shared" si="3"/>
        <v>43802</v>
      </c>
      <c r="I48" s="52"/>
      <c r="J48" s="52"/>
      <c r="K48" s="53"/>
    </row>
    <row r="49" spans="2:11">
      <c r="B49" s="72"/>
      <c r="C49" s="7">
        <v>8.4</v>
      </c>
      <c r="D49" s="7" t="s">
        <v>117</v>
      </c>
      <c r="E49" s="44">
        <v>0</v>
      </c>
      <c r="F49" s="32">
        <f t="shared" si="1"/>
        <v>3</v>
      </c>
      <c r="G49" s="28">
        <f t="shared" si="2"/>
        <v>43802</v>
      </c>
      <c r="H49" s="28">
        <f t="shared" si="3"/>
        <v>43802</v>
      </c>
      <c r="I49" s="52"/>
      <c r="J49" s="52"/>
      <c r="K49" s="53"/>
    </row>
    <row r="50" spans="2:11">
      <c r="B50" s="72"/>
      <c r="C50" s="7">
        <v>8.5</v>
      </c>
      <c r="D50" s="7" t="s">
        <v>118</v>
      </c>
      <c r="E50" s="44">
        <v>1</v>
      </c>
      <c r="F50" s="32">
        <f t="shared" si="1"/>
        <v>3</v>
      </c>
      <c r="G50" s="28">
        <f t="shared" si="2"/>
        <v>43803</v>
      </c>
      <c r="H50" s="28">
        <f t="shared" si="3"/>
        <v>43803</v>
      </c>
      <c r="I50" s="52"/>
      <c r="J50" s="52"/>
      <c r="K50" s="53"/>
    </row>
    <row r="51" spans="2:11" ht="15.75" thickBot="1">
      <c r="B51" s="73"/>
      <c r="C51" s="8">
        <v>8.6</v>
      </c>
      <c r="D51" s="8" t="s">
        <v>119</v>
      </c>
      <c r="E51" s="45">
        <v>1</v>
      </c>
      <c r="F51" s="34">
        <f t="shared" si="1"/>
        <v>3</v>
      </c>
      <c r="G51" s="30">
        <f t="shared" si="2"/>
        <v>43804</v>
      </c>
      <c r="H51" s="30">
        <f t="shared" si="3"/>
        <v>43804</v>
      </c>
      <c r="I51" s="54"/>
      <c r="J51" s="54"/>
      <c r="K51" s="55"/>
    </row>
    <row r="52" spans="2:11">
      <c r="B52" s="74" t="s">
        <v>50</v>
      </c>
      <c r="C52" s="13">
        <v>9.1</v>
      </c>
      <c r="D52" s="13" t="s">
        <v>80</v>
      </c>
      <c r="E52" s="42">
        <v>3</v>
      </c>
      <c r="F52" s="19">
        <f t="shared" si="1"/>
        <v>9</v>
      </c>
      <c r="G52" s="17">
        <f t="shared" si="2"/>
        <v>43805</v>
      </c>
      <c r="H52" s="17">
        <f t="shared" si="3"/>
        <v>43807</v>
      </c>
      <c r="I52" s="48"/>
      <c r="J52" s="48"/>
      <c r="K52" s="49"/>
    </row>
    <row r="53" spans="2:11">
      <c r="B53" s="75"/>
      <c r="C53" s="13">
        <v>9.1999999999999993</v>
      </c>
      <c r="D53" s="13" t="s">
        <v>99</v>
      </c>
      <c r="E53" s="42">
        <v>0</v>
      </c>
      <c r="F53" s="19">
        <f t="shared" si="1"/>
        <v>3</v>
      </c>
      <c r="G53" s="17">
        <f t="shared" si="2"/>
        <v>43807</v>
      </c>
      <c r="H53" s="17">
        <f t="shared" si="3"/>
        <v>43807</v>
      </c>
      <c r="I53" s="48"/>
      <c r="J53" s="48"/>
      <c r="K53" s="49"/>
    </row>
    <row r="54" spans="2:11">
      <c r="B54" s="75"/>
      <c r="C54" s="13">
        <v>9.3000000000000007</v>
      </c>
      <c r="D54" s="13" t="s">
        <v>100</v>
      </c>
      <c r="E54" s="42">
        <v>0</v>
      </c>
      <c r="F54" s="19">
        <f t="shared" si="1"/>
        <v>3</v>
      </c>
      <c r="G54" s="17">
        <f t="shared" si="2"/>
        <v>43807</v>
      </c>
      <c r="H54" s="17">
        <f t="shared" si="3"/>
        <v>43807</v>
      </c>
      <c r="I54" s="48"/>
      <c r="J54" s="48"/>
      <c r="K54" s="49"/>
    </row>
    <row r="55" spans="2:11">
      <c r="B55" s="75"/>
      <c r="C55" s="13">
        <v>9.4</v>
      </c>
      <c r="D55" s="13" t="s">
        <v>101</v>
      </c>
      <c r="E55" s="42">
        <v>1</v>
      </c>
      <c r="F55" s="19">
        <f t="shared" si="1"/>
        <v>3</v>
      </c>
      <c r="G55" s="17">
        <f t="shared" si="2"/>
        <v>43808</v>
      </c>
      <c r="H55" s="17">
        <f t="shared" si="3"/>
        <v>43808</v>
      </c>
      <c r="I55" s="48"/>
      <c r="J55" s="48"/>
      <c r="K55" s="49"/>
    </row>
    <row r="56" spans="2:11">
      <c r="B56" s="75"/>
      <c r="C56" s="13">
        <v>9.5</v>
      </c>
      <c r="D56" s="13" t="s">
        <v>102</v>
      </c>
      <c r="E56" s="42">
        <v>3</v>
      </c>
      <c r="F56" s="19">
        <f t="shared" si="1"/>
        <v>9</v>
      </c>
      <c r="G56" s="17">
        <f t="shared" si="2"/>
        <v>43809</v>
      </c>
      <c r="H56" s="17">
        <f t="shared" si="3"/>
        <v>43811</v>
      </c>
      <c r="I56" s="48"/>
      <c r="J56" s="48"/>
      <c r="K56" s="49"/>
    </row>
    <row r="57" spans="2:11">
      <c r="B57" s="75"/>
      <c r="C57" s="13">
        <v>9.6</v>
      </c>
      <c r="D57" s="13" t="s">
        <v>103</v>
      </c>
      <c r="E57" s="42">
        <v>0</v>
      </c>
      <c r="F57" s="19">
        <f t="shared" si="1"/>
        <v>3</v>
      </c>
      <c r="G57" s="17">
        <f t="shared" si="2"/>
        <v>43811</v>
      </c>
      <c r="H57" s="17">
        <f t="shared" si="3"/>
        <v>43811</v>
      </c>
      <c r="I57" s="48"/>
      <c r="J57" s="48"/>
      <c r="K57" s="49"/>
    </row>
    <row r="58" spans="2:11" ht="15.75" thickBot="1">
      <c r="B58" s="75"/>
      <c r="C58" s="13">
        <v>9.6999999999999993</v>
      </c>
      <c r="D58" s="13" t="s">
        <v>104</v>
      </c>
      <c r="E58" s="42">
        <v>2</v>
      </c>
      <c r="F58" s="19">
        <f t="shared" si="1"/>
        <v>6</v>
      </c>
      <c r="G58" s="17">
        <f t="shared" si="2"/>
        <v>43812</v>
      </c>
      <c r="H58" s="17">
        <f t="shared" si="3"/>
        <v>43813</v>
      </c>
      <c r="I58" s="48"/>
      <c r="J58" s="48"/>
      <c r="K58" s="49"/>
    </row>
    <row r="59" spans="2:11">
      <c r="B59" s="71" t="s">
        <v>51</v>
      </c>
      <c r="C59" s="6">
        <v>10.1</v>
      </c>
      <c r="D59" s="6" t="s">
        <v>105</v>
      </c>
      <c r="E59" s="43">
        <v>1</v>
      </c>
      <c r="F59" s="33">
        <f t="shared" si="1"/>
        <v>3</v>
      </c>
      <c r="G59" s="29">
        <f t="shared" si="2"/>
        <v>43814</v>
      </c>
      <c r="H59" s="29">
        <f t="shared" si="3"/>
        <v>43814</v>
      </c>
      <c r="I59" s="50"/>
      <c r="J59" s="50"/>
      <c r="K59" s="51"/>
    </row>
    <row r="60" spans="2:11">
      <c r="B60" s="72"/>
      <c r="C60" s="7">
        <v>10.199999999999999</v>
      </c>
      <c r="D60" s="7" t="s">
        <v>106</v>
      </c>
      <c r="E60" s="44">
        <v>0</v>
      </c>
      <c r="F60" s="32">
        <f t="shared" si="1"/>
        <v>3</v>
      </c>
      <c r="G60" s="28">
        <f t="shared" si="2"/>
        <v>43814</v>
      </c>
      <c r="H60" s="28">
        <f t="shared" si="3"/>
        <v>43814</v>
      </c>
      <c r="I60" s="52"/>
      <c r="J60" s="52"/>
      <c r="K60" s="53"/>
    </row>
    <row r="61" spans="2:11">
      <c r="B61" s="72"/>
      <c r="C61" s="7">
        <v>10.3</v>
      </c>
      <c r="D61" s="7" t="s">
        <v>107</v>
      </c>
      <c r="E61" s="44">
        <v>1</v>
      </c>
      <c r="F61" s="32">
        <f t="shared" si="1"/>
        <v>3</v>
      </c>
      <c r="G61" s="28">
        <f t="shared" si="2"/>
        <v>43815</v>
      </c>
      <c r="H61" s="28">
        <f t="shared" si="3"/>
        <v>43815</v>
      </c>
      <c r="I61" s="52"/>
      <c r="J61" s="52"/>
      <c r="K61" s="53"/>
    </row>
    <row r="62" spans="2:11">
      <c r="B62" s="72"/>
      <c r="C62" s="7">
        <v>10.4</v>
      </c>
      <c r="D62" s="7" t="s">
        <v>108</v>
      </c>
      <c r="E62" s="44">
        <v>0</v>
      </c>
      <c r="F62" s="32">
        <f t="shared" si="1"/>
        <v>3</v>
      </c>
      <c r="G62" s="28">
        <f t="shared" si="2"/>
        <v>43815</v>
      </c>
      <c r="H62" s="28">
        <f t="shared" si="3"/>
        <v>43815</v>
      </c>
      <c r="I62" s="52"/>
      <c r="J62" s="52"/>
      <c r="K62" s="53"/>
    </row>
    <row r="63" spans="2:11">
      <c r="B63" s="72"/>
      <c r="C63" s="7">
        <v>10.5</v>
      </c>
      <c r="D63" s="7" t="s">
        <v>109</v>
      </c>
      <c r="E63" s="44">
        <v>2</v>
      </c>
      <c r="F63" s="32">
        <f t="shared" si="1"/>
        <v>6</v>
      </c>
      <c r="G63" s="28">
        <f t="shared" si="2"/>
        <v>43816</v>
      </c>
      <c r="H63" s="28">
        <f t="shared" si="3"/>
        <v>43817</v>
      </c>
      <c r="I63" s="52"/>
      <c r="J63" s="52"/>
      <c r="K63" s="53"/>
    </row>
    <row r="64" spans="2:11">
      <c r="B64" s="72"/>
      <c r="C64" s="7">
        <v>10.6</v>
      </c>
      <c r="D64" s="7" t="s">
        <v>110</v>
      </c>
      <c r="E64" s="44">
        <v>0</v>
      </c>
      <c r="F64" s="32">
        <f t="shared" si="1"/>
        <v>3</v>
      </c>
      <c r="G64" s="28">
        <f t="shared" si="2"/>
        <v>43817</v>
      </c>
      <c r="H64" s="28">
        <f t="shared" si="3"/>
        <v>43817</v>
      </c>
      <c r="I64" s="52"/>
      <c r="J64" s="52"/>
      <c r="K64" s="53"/>
    </row>
    <row r="65" spans="2:11">
      <c r="B65" s="72"/>
      <c r="C65" s="7">
        <v>10.7</v>
      </c>
      <c r="D65" s="7" t="s">
        <v>111</v>
      </c>
      <c r="E65" s="44">
        <v>1</v>
      </c>
      <c r="F65" s="32">
        <f t="shared" si="1"/>
        <v>3</v>
      </c>
      <c r="G65" s="28">
        <f t="shared" si="2"/>
        <v>43818</v>
      </c>
      <c r="H65" s="28">
        <f t="shared" si="3"/>
        <v>43818</v>
      </c>
      <c r="I65" s="52"/>
      <c r="J65" s="52"/>
      <c r="K65" s="53"/>
    </row>
    <row r="66" spans="2:11">
      <c r="B66" s="72"/>
      <c r="C66" s="7">
        <v>10.8</v>
      </c>
      <c r="D66" s="7" t="s">
        <v>112</v>
      </c>
      <c r="E66" s="44">
        <v>1</v>
      </c>
      <c r="F66" s="32">
        <f t="shared" si="1"/>
        <v>3</v>
      </c>
      <c r="G66" s="28">
        <f t="shared" si="2"/>
        <v>43819</v>
      </c>
      <c r="H66" s="28">
        <f t="shared" si="3"/>
        <v>43819</v>
      </c>
      <c r="I66" s="52"/>
      <c r="J66" s="52"/>
      <c r="K66" s="53"/>
    </row>
    <row r="67" spans="2:11" ht="15.75" thickBot="1">
      <c r="B67" s="73"/>
      <c r="C67" s="8">
        <v>10.9</v>
      </c>
      <c r="D67" s="8" t="s">
        <v>113</v>
      </c>
      <c r="E67" s="45">
        <v>1</v>
      </c>
      <c r="F67" s="34">
        <f t="shared" si="1"/>
        <v>3</v>
      </c>
      <c r="G67" s="30">
        <f t="shared" si="2"/>
        <v>43820</v>
      </c>
      <c r="H67" s="30">
        <f t="shared" si="3"/>
        <v>43820</v>
      </c>
      <c r="I67" s="54"/>
      <c r="J67" s="54"/>
      <c r="K67" s="55"/>
    </row>
    <row r="68" spans="2:11">
      <c r="B68" s="74" t="s">
        <v>52</v>
      </c>
      <c r="C68" s="13">
        <v>11.1</v>
      </c>
      <c r="D68" s="13" t="s">
        <v>73</v>
      </c>
      <c r="E68" s="42">
        <v>1</v>
      </c>
      <c r="F68" s="19">
        <f t="shared" si="1"/>
        <v>3</v>
      </c>
      <c r="G68" s="17">
        <f t="shared" si="2"/>
        <v>43821</v>
      </c>
      <c r="H68" s="17">
        <f t="shared" si="3"/>
        <v>43821</v>
      </c>
      <c r="I68" s="48"/>
      <c r="J68" s="48"/>
      <c r="K68" s="49"/>
    </row>
    <row r="69" spans="2:11">
      <c r="B69" s="75"/>
      <c r="C69" s="13">
        <v>11.2</v>
      </c>
      <c r="D69" s="13" t="s">
        <v>74</v>
      </c>
      <c r="E69" s="42">
        <v>0</v>
      </c>
      <c r="F69" s="19">
        <f t="shared" si="1"/>
        <v>3</v>
      </c>
      <c r="G69" s="17">
        <f t="shared" si="2"/>
        <v>43821</v>
      </c>
      <c r="H69" s="17">
        <f t="shared" si="3"/>
        <v>43821</v>
      </c>
      <c r="I69" s="48"/>
      <c r="J69" s="48"/>
      <c r="K69" s="49"/>
    </row>
    <row r="70" spans="2:11">
      <c r="B70" s="75"/>
      <c r="C70" s="13">
        <v>11.3</v>
      </c>
      <c r="D70" s="13" t="s">
        <v>75</v>
      </c>
      <c r="E70" s="42">
        <v>1</v>
      </c>
      <c r="F70" s="19">
        <f t="shared" si="1"/>
        <v>3</v>
      </c>
      <c r="G70" s="17">
        <f t="shared" si="2"/>
        <v>43822</v>
      </c>
      <c r="H70" s="17">
        <f t="shared" si="3"/>
        <v>43822</v>
      </c>
      <c r="I70" s="48"/>
      <c r="J70" s="48"/>
      <c r="K70" s="49"/>
    </row>
    <row r="71" spans="2:11">
      <c r="B71" s="75"/>
      <c r="C71" s="13">
        <v>11.4</v>
      </c>
      <c r="D71" s="13" t="s">
        <v>76</v>
      </c>
      <c r="E71" s="42">
        <v>1</v>
      </c>
      <c r="F71" s="19">
        <f t="shared" si="1"/>
        <v>3</v>
      </c>
      <c r="G71" s="17">
        <f t="shared" si="2"/>
        <v>43823</v>
      </c>
      <c r="H71" s="17">
        <f t="shared" si="3"/>
        <v>43823</v>
      </c>
      <c r="I71" s="48"/>
      <c r="J71" s="48"/>
      <c r="K71" s="49"/>
    </row>
    <row r="72" spans="2:11">
      <c r="B72" s="75"/>
      <c r="C72" s="13">
        <v>11.5</v>
      </c>
      <c r="D72" s="13" t="s">
        <v>77</v>
      </c>
      <c r="E72" s="42">
        <v>1</v>
      </c>
      <c r="F72" s="19">
        <f t="shared" si="1"/>
        <v>3</v>
      </c>
      <c r="G72" s="17">
        <f t="shared" si="2"/>
        <v>43824</v>
      </c>
      <c r="H72" s="17">
        <f t="shared" si="3"/>
        <v>43824</v>
      </c>
      <c r="I72" s="48"/>
      <c r="J72" s="48"/>
      <c r="K72" s="49"/>
    </row>
    <row r="73" spans="2:11">
      <c r="B73" s="75"/>
      <c r="C73" s="13">
        <v>11.6</v>
      </c>
      <c r="D73" s="13" t="s">
        <v>78</v>
      </c>
      <c r="E73" s="42">
        <v>1</v>
      </c>
      <c r="F73" s="19">
        <f t="shared" si="1"/>
        <v>3</v>
      </c>
      <c r="G73" s="17">
        <f t="shared" si="2"/>
        <v>43825</v>
      </c>
      <c r="H73" s="17">
        <f t="shared" si="3"/>
        <v>43825</v>
      </c>
      <c r="I73" s="48"/>
      <c r="J73" s="48"/>
      <c r="K73" s="49"/>
    </row>
    <row r="74" spans="2:11" ht="15.75" thickBot="1">
      <c r="B74" s="75"/>
      <c r="C74" s="13">
        <v>11.8</v>
      </c>
      <c r="D74" s="13" t="s">
        <v>79</v>
      </c>
      <c r="E74" s="42">
        <v>0</v>
      </c>
      <c r="F74" s="19">
        <f t="shared" ref="F74:F91" si="4">IF(E74=0,$E$5,+E74*$E$5)</f>
        <v>3</v>
      </c>
      <c r="G74" s="17">
        <f t="shared" ref="G74:G91" si="5">IF(E74=0,H73,+H73+1)</f>
        <v>43825</v>
      </c>
      <c r="H74" s="17">
        <f t="shared" si="3"/>
        <v>43825</v>
      </c>
      <c r="I74" s="48"/>
      <c r="J74" s="48"/>
      <c r="K74" s="49"/>
    </row>
    <row r="75" spans="2:11">
      <c r="B75" s="71" t="s">
        <v>53</v>
      </c>
      <c r="C75" s="6">
        <v>12.1</v>
      </c>
      <c r="D75" s="6" t="s">
        <v>67</v>
      </c>
      <c r="E75" s="43">
        <v>1</v>
      </c>
      <c r="F75" s="33">
        <f t="shared" si="4"/>
        <v>3</v>
      </c>
      <c r="G75" s="29">
        <f t="shared" si="5"/>
        <v>43826</v>
      </c>
      <c r="H75" s="29">
        <f t="shared" si="3"/>
        <v>43826</v>
      </c>
      <c r="I75" s="50"/>
      <c r="J75" s="50"/>
      <c r="K75" s="51"/>
    </row>
    <row r="76" spans="2:11">
      <c r="B76" s="72"/>
      <c r="C76" s="7">
        <v>12.2</v>
      </c>
      <c r="D76" s="23" t="s">
        <v>68</v>
      </c>
      <c r="E76" s="44">
        <v>1</v>
      </c>
      <c r="F76" s="32">
        <f t="shared" si="4"/>
        <v>3</v>
      </c>
      <c r="G76" s="28">
        <f t="shared" si="5"/>
        <v>43827</v>
      </c>
      <c r="H76" s="28">
        <f t="shared" si="3"/>
        <v>43827</v>
      </c>
      <c r="I76" s="52"/>
      <c r="J76" s="52"/>
      <c r="K76" s="53"/>
    </row>
    <row r="77" spans="2:11">
      <c r="B77" s="72"/>
      <c r="C77" s="7">
        <v>12.3</v>
      </c>
      <c r="D77" s="7" t="s">
        <v>69</v>
      </c>
      <c r="E77" s="44">
        <v>1</v>
      </c>
      <c r="F77" s="32">
        <f t="shared" si="4"/>
        <v>3</v>
      </c>
      <c r="G77" s="28">
        <f t="shared" si="5"/>
        <v>43828</v>
      </c>
      <c r="H77" s="28">
        <f t="shared" si="3"/>
        <v>43828</v>
      </c>
      <c r="I77" s="52"/>
      <c r="J77" s="52"/>
      <c r="K77" s="53"/>
    </row>
    <row r="78" spans="2:11">
      <c r="B78" s="72"/>
      <c r="C78" s="7">
        <v>12.4</v>
      </c>
      <c r="D78" s="7" t="s">
        <v>70</v>
      </c>
      <c r="E78" s="44">
        <v>1</v>
      </c>
      <c r="F78" s="32">
        <f t="shared" si="4"/>
        <v>3</v>
      </c>
      <c r="G78" s="28">
        <f t="shared" si="5"/>
        <v>43829</v>
      </c>
      <c r="H78" s="28">
        <f t="shared" ref="H78:H91" si="6">IF(E78=1,G78,+H77+E78)</f>
        <v>43829</v>
      </c>
      <c r="I78" s="52"/>
      <c r="J78" s="52"/>
      <c r="K78" s="53"/>
    </row>
    <row r="79" spans="2:11">
      <c r="B79" s="72"/>
      <c r="C79" s="7">
        <v>12.5</v>
      </c>
      <c r="D79" s="7" t="s">
        <v>71</v>
      </c>
      <c r="E79" s="44">
        <v>1</v>
      </c>
      <c r="F79" s="32">
        <f t="shared" si="4"/>
        <v>3</v>
      </c>
      <c r="G79" s="28">
        <f t="shared" si="5"/>
        <v>43830</v>
      </c>
      <c r="H79" s="28">
        <f t="shared" si="6"/>
        <v>43830</v>
      </c>
      <c r="I79" s="52"/>
      <c r="J79" s="52"/>
      <c r="K79" s="53"/>
    </row>
    <row r="80" spans="2:11" ht="15.75" thickBot="1">
      <c r="B80" s="73"/>
      <c r="C80" s="8">
        <v>12.6</v>
      </c>
      <c r="D80" s="8" t="s">
        <v>72</v>
      </c>
      <c r="E80" s="45">
        <v>1</v>
      </c>
      <c r="F80" s="34">
        <f t="shared" si="4"/>
        <v>3</v>
      </c>
      <c r="G80" s="30">
        <f t="shared" si="5"/>
        <v>43831</v>
      </c>
      <c r="H80" s="30">
        <f t="shared" si="6"/>
        <v>43831</v>
      </c>
      <c r="I80" s="54"/>
      <c r="J80" s="54"/>
      <c r="K80" s="55"/>
    </row>
    <row r="81" spans="2:11">
      <c r="B81" s="76" t="s">
        <v>54</v>
      </c>
      <c r="C81" s="13">
        <v>13.1</v>
      </c>
      <c r="D81" s="13" t="s">
        <v>96</v>
      </c>
      <c r="E81" s="42">
        <v>2</v>
      </c>
      <c r="F81" s="19">
        <f t="shared" si="4"/>
        <v>6</v>
      </c>
      <c r="G81" s="17">
        <f t="shared" si="5"/>
        <v>43832</v>
      </c>
      <c r="H81" s="17">
        <f t="shared" si="6"/>
        <v>43833</v>
      </c>
      <c r="I81" s="48"/>
      <c r="J81" s="48"/>
      <c r="K81" s="49"/>
    </row>
    <row r="82" spans="2:11">
      <c r="B82" s="77"/>
      <c r="C82" s="13">
        <v>13.2</v>
      </c>
      <c r="D82" s="13" t="s">
        <v>97</v>
      </c>
      <c r="E82" s="42">
        <v>3</v>
      </c>
      <c r="F82" s="19">
        <f t="shared" si="4"/>
        <v>9</v>
      </c>
      <c r="G82" s="17">
        <f t="shared" si="5"/>
        <v>43834</v>
      </c>
      <c r="H82" s="17">
        <f t="shared" si="6"/>
        <v>43836</v>
      </c>
      <c r="I82" s="48"/>
      <c r="J82" s="48"/>
      <c r="K82" s="49"/>
    </row>
    <row r="83" spans="2:11" ht="15.75" thickBot="1">
      <c r="B83" s="77"/>
      <c r="C83" s="13">
        <v>13.3</v>
      </c>
      <c r="D83" s="13" t="s">
        <v>98</v>
      </c>
      <c r="E83" s="42">
        <v>2</v>
      </c>
      <c r="F83" s="19">
        <f t="shared" si="4"/>
        <v>6</v>
      </c>
      <c r="G83" s="17">
        <f t="shared" si="5"/>
        <v>43837</v>
      </c>
      <c r="H83" s="17">
        <f t="shared" si="6"/>
        <v>43838</v>
      </c>
      <c r="I83" s="48"/>
      <c r="J83" s="48"/>
      <c r="K83" s="49"/>
    </row>
    <row r="84" spans="2:11">
      <c r="B84" s="64" t="s">
        <v>55</v>
      </c>
      <c r="C84" s="6">
        <v>14.1</v>
      </c>
      <c r="D84" s="6" t="s">
        <v>63</v>
      </c>
      <c r="E84" s="43">
        <v>2</v>
      </c>
      <c r="F84" s="33">
        <f t="shared" si="4"/>
        <v>6</v>
      </c>
      <c r="G84" s="29">
        <f t="shared" si="5"/>
        <v>43839</v>
      </c>
      <c r="H84" s="29">
        <f t="shared" si="6"/>
        <v>43840</v>
      </c>
      <c r="I84" s="50"/>
      <c r="J84" s="50"/>
      <c r="K84" s="51"/>
    </row>
    <row r="85" spans="2:11">
      <c r="B85" s="65"/>
      <c r="C85" s="7">
        <v>14.2</v>
      </c>
      <c r="D85" s="7" t="s">
        <v>64</v>
      </c>
      <c r="E85" s="44">
        <v>2</v>
      </c>
      <c r="F85" s="32">
        <f t="shared" si="4"/>
        <v>6</v>
      </c>
      <c r="G85" s="28">
        <f t="shared" si="5"/>
        <v>43841</v>
      </c>
      <c r="H85" s="28">
        <f t="shared" si="6"/>
        <v>43842</v>
      </c>
      <c r="I85" s="52"/>
      <c r="J85" s="52"/>
      <c r="K85" s="53"/>
    </row>
    <row r="86" spans="2:11" ht="15.75" thickBot="1">
      <c r="B86" s="66"/>
      <c r="C86" s="8">
        <v>14.3</v>
      </c>
      <c r="D86" s="8" t="s">
        <v>65</v>
      </c>
      <c r="E86" s="45">
        <v>2</v>
      </c>
      <c r="F86" s="34">
        <f t="shared" si="4"/>
        <v>6</v>
      </c>
      <c r="G86" s="30">
        <f t="shared" si="5"/>
        <v>43843</v>
      </c>
      <c r="H86" s="30">
        <f t="shared" si="6"/>
        <v>43844</v>
      </c>
      <c r="I86" s="54"/>
      <c r="J86" s="54"/>
      <c r="K86" s="55"/>
    </row>
    <row r="87" spans="2:11">
      <c r="B87" s="67" t="s">
        <v>61</v>
      </c>
      <c r="C87" s="13">
        <v>15.1</v>
      </c>
      <c r="D87" s="13" t="s">
        <v>58</v>
      </c>
      <c r="E87" s="42">
        <v>3</v>
      </c>
      <c r="F87" s="19">
        <f t="shared" si="4"/>
        <v>9</v>
      </c>
      <c r="G87" s="17">
        <f t="shared" si="5"/>
        <v>43845</v>
      </c>
      <c r="H87" s="17">
        <f t="shared" si="6"/>
        <v>43847</v>
      </c>
      <c r="I87" s="48"/>
      <c r="J87" s="48"/>
      <c r="K87" s="49"/>
    </row>
    <row r="88" spans="2:11">
      <c r="B88" s="68"/>
      <c r="C88" s="13">
        <v>15.2</v>
      </c>
      <c r="D88" s="13" t="s">
        <v>59</v>
      </c>
      <c r="E88" s="42">
        <v>3</v>
      </c>
      <c r="F88" s="19">
        <f t="shared" si="4"/>
        <v>9</v>
      </c>
      <c r="G88" s="17">
        <f t="shared" si="5"/>
        <v>43848</v>
      </c>
      <c r="H88" s="17">
        <f t="shared" si="6"/>
        <v>43850</v>
      </c>
      <c r="I88" s="48"/>
      <c r="J88" s="48"/>
      <c r="K88" s="49"/>
    </row>
    <row r="89" spans="2:11" ht="15.75" thickBot="1">
      <c r="B89" s="68"/>
      <c r="C89" s="13">
        <v>15.3</v>
      </c>
      <c r="D89" s="13" t="s">
        <v>60</v>
      </c>
      <c r="E89" s="42">
        <v>3</v>
      </c>
      <c r="F89" s="19">
        <f t="shared" si="4"/>
        <v>9</v>
      </c>
      <c r="G89" s="17">
        <f t="shared" si="5"/>
        <v>43851</v>
      </c>
      <c r="H89" s="17">
        <f t="shared" si="6"/>
        <v>43853</v>
      </c>
      <c r="I89" s="48"/>
      <c r="J89" s="48"/>
      <c r="K89" s="49"/>
    </row>
    <row r="90" spans="2:11">
      <c r="B90" s="69" t="s">
        <v>62</v>
      </c>
      <c r="C90" s="6">
        <v>16.100000000000001</v>
      </c>
      <c r="D90" s="6" t="s">
        <v>56</v>
      </c>
      <c r="E90" s="43">
        <v>3</v>
      </c>
      <c r="F90" s="33">
        <f t="shared" si="4"/>
        <v>9</v>
      </c>
      <c r="G90" s="29">
        <f t="shared" si="5"/>
        <v>43854</v>
      </c>
      <c r="H90" s="29">
        <f t="shared" si="6"/>
        <v>43856</v>
      </c>
      <c r="I90" s="56"/>
      <c r="J90" s="50"/>
      <c r="K90" s="51"/>
    </row>
    <row r="91" spans="2:11" ht="15.75" thickBot="1">
      <c r="B91" s="70"/>
      <c r="C91" s="8">
        <v>16.2</v>
      </c>
      <c r="D91" s="8" t="s">
        <v>57</v>
      </c>
      <c r="E91" s="45">
        <v>3</v>
      </c>
      <c r="F91" s="34">
        <f t="shared" si="4"/>
        <v>9</v>
      </c>
      <c r="G91" s="30">
        <f t="shared" si="5"/>
        <v>43857</v>
      </c>
      <c r="H91" s="30">
        <f t="shared" si="6"/>
        <v>43859</v>
      </c>
      <c r="I91" s="57"/>
      <c r="J91" s="54"/>
      <c r="K91" s="55"/>
    </row>
    <row r="92" spans="2:11">
      <c r="G92" s="18"/>
      <c r="H92" s="18"/>
      <c r="I92" s="38"/>
      <c r="J92" s="38"/>
      <c r="K92" s="38"/>
    </row>
    <row r="93" spans="2:11">
      <c r="D93" s="22" t="s">
        <v>66</v>
      </c>
      <c r="E93" s="36">
        <f>SUM(E8:E91)</f>
        <v>90</v>
      </c>
      <c r="F93" s="36">
        <f>SUM(F8:F91)</f>
        <v>324</v>
      </c>
      <c r="G93" s="18"/>
      <c r="H93" s="18"/>
      <c r="I93" s="38"/>
      <c r="J93" s="38"/>
      <c r="K93" s="38"/>
    </row>
    <row r="94" spans="2:11">
      <c r="F94" s="21"/>
      <c r="G94" s="18"/>
      <c r="H94" s="18"/>
      <c r="I94" s="38"/>
      <c r="J94" s="38"/>
      <c r="K94" s="38"/>
    </row>
    <row r="95" spans="2:11">
      <c r="F95" s="21"/>
      <c r="G95" s="18"/>
      <c r="H95" s="18"/>
      <c r="I95" s="38"/>
      <c r="J95" s="38"/>
      <c r="K95" s="38"/>
    </row>
    <row r="96" spans="2:11">
      <c r="F96" s="21"/>
      <c r="G96" s="18"/>
      <c r="H96" s="18"/>
      <c r="I96" s="38"/>
      <c r="J96" s="38"/>
      <c r="K96" s="38"/>
    </row>
    <row r="97" spans="6:11">
      <c r="F97" s="21"/>
      <c r="G97" s="18"/>
      <c r="H97" s="18"/>
      <c r="I97" s="38"/>
      <c r="J97" s="38"/>
      <c r="K97" s="38"/>
    </row>
    <row r="98" spans="6:11">
      <c r="F98" s="21"/>
      <c r="G98" s="18"/>
      <c r="H98" s="18"/>
      <c r="I98" s="38"/>
      <c r="J98" s="38"/>
      <c r="K98" s="38"/>
    </row>
    <row r="99" spans="6:11">
      <c r="F99" s="21"/>
      <c r="G99" s="18"/>
      <c r="H99" s="18"/>
      <c r="I99" s="38"/>
      <c r="J99" s="38"/>
      <c r="K99" s="38"/>
    </row>
    <row r="100" spans="6:11">
      <c r="F100" s="21"/>
      <c r="G100" s="18"/>
      <c r="H100" s="18"/>
      <c r="I100" s="38"/>
      <c r="J100" s="38"/>
      <c r="K100" s="38"/>
    </row>
    <row r="101" spans="6:11">
      <c r="F101" s="21"/>
      <c r="G101" s="18"/>
      <c r="H101" s="18"/>
      <c r="I101" s="38"/>
      <c r="J101" s="38"/>
      <c r="K101" s="38"/>
    </row>
    <row r="102" spans="6:11">
      <c r="F102" s="21"/>
      <c r="G102" s="18"/>
      <c r="H102" s="18"/>
      <c r="I102" s="38"/>
      <c r="J102" s="38"/>
      <c r="K102" s="38"/>
    </row>
    <row r="103" spans="6:11">
      <c r="F103" s="21"/>
      <c r="G103" s="18"/>
      <c r="H103" s="18"/>
      <c r="I103" s="38"/>
      <c r="J103" s="38"/>
      <c r="K103" s="38"/>
    </row>
    <row r="104" spans="6:11">
      <c r="F104" s="21"/>
      <c r="G104" s="18"/>
      <c r="H104" s="18"/>
      <c r="I104" s="38"/>
      <c r="J104" s="38"/>
      <c r="K104" s="38"/>
    </row>
    <row r="105" spans="6:11">
      <c r="F105" s="21"/>
      <c r="G105" s="18"/>
      <c r="H105" s="18"/>
      <c r="I105" s="38"/>
      <c r="J105" s="38"/>
      <c r="K105" s="38"/>
    </row>
    <row r="106" spans="6:11">
      <c r="F106" s="21"/>
      <c r="G106" s="18"/>
      <c r="H106" s="18"/>
      <c r="I106" s="38"/>
      <c r="J106" s="38"/>
      <c r="K106" s="38"/>
    </row>
    <row r="107" spans="6:11">
      <c r="F107" s="21"/>
      <c r="G107" s="18"/>
      <c r="H107" s="18"/>
      <c r="I107" s="38"/>
      <c r="J107" s="38"/>
      <c r="K107" s="38"/>
    </row>
    <row r="108" spans="6:11">
      <c r="F108" s="21"/>
      <c r="G108" s="18"/>
      <c r="H108" s="18"/>
      <c r="I108" s="38"/>
      <c r="J108" s="38"/>
      <c r="K108" s="38"/>
    </row>
    <row r="109" spans="6:11">
      <c r="F109" s="21"/>
      <c r="G109" s="18"/>
      <c r="H109" s="18"/>
      <c r="I109" s="38"/>
      <c r="J109" s="38"/>
      <c r="K109" s="38"/>
    </row>
    <row r="110" spans="6:11">
      <c r="F110" s="21"/>
      <c r="G110" s="18"/>
      <c r="H110" s="18"/>
      <c r="I110" s="38"/>
      <c r="J110" s="38"/>
      <c r="K110" s="38"/>
    </row>
    <row r="111" spans="6:11">
      <c r="F111" s="21"/>
      <c r="G111" s="18"/>
      <c r="H111" s="18"/>
      <c r="I111" s="38"/>
      <c r="J111" s="38"/>
      <c r="K111" s="38"/>
    </row>
    <row r="112" spans="6:11">
      <c r="F112" s="21"/>
      <c r="G112" s="18"/>
      <c r="H112" s="18"/>
      <c r="I112" s="38"/>
      <c r="J112" s="38"/>
      <c r="K112" s="38"/>
    </row>
    <row r="113" spans="6:11">
      <c r="F113" s="21"/>
      <c r="G113" s="18"/>
      <c r="H113" s="18"/>
      <c r="I113" s="38"/>
      <c r="J113" s="38"/>
      <c r="K113" s="38"/>
    </row>
    <row r="114" spans="6:11">
      <c r="F114" s="21"/>
      <c r="G114" s="18"/>
      <c r="H114" s="18"/>
      <c r="I114" s="38"/>
      <c r="J114" s="38"/>
      <c r="K114" s="38"/>
    </row>
    <row r="115" spans="6:11">
      <c r="F115" s="21"/>
      <c r="G115" s="18"/>
      <c r="H115" s="18"/>
      <c r="I115" s="38"/>
      <c r="J115" s="38"/>
      <c r="K115" s="38"/>
    </row>
    <row r="116" spans="6:11">
      <c r="F116" s="21"/>
      <c r="G116" s="18"/>
      <c r="H116" s="18"/>
      <c r="I116" s="38"/>
      <c r="J116" s="38"/>
      <c r="K116" s="38"/>
    </row>
    <row r="117" spans="6:11">
      <c r="F117" s="21"/>
      <c r="G117" s="18"/>
      <c r="H117" s="18"/>
      <c r="I117" s="38"/>
      <c r="J117" s="38"/>
      <c r="K117" s="38"/>
    </row>
    <row r="118" spans="6:11">
      <c r="F118" s="21"/>
      <c r="G118" s="18"/>
      <c r="H118" s="18"/>
      <c r="I118" s="38"/>
      <c r="J118" s="38"/>
      <c r="K118" s="38"/>
    </row>
    <row r="119" spans="6:11">
      <c r="F119" s="21"/>
      <c r="G119" s="18"/>
      <c r="H119" s="18"/>
      <c r="I119" s="38"/>
      <c r="J119" s="38"/>
      <c r="K119" s="38"/>
    </row>
    <row r="120" spans="6:11">
      <c r="F120" s="21"/>
      <c r="G120" s="18"/>
      <c r="H120" s="18"/>
      <c r="I120" s="38"/>
      <c r="J120" s="38"/>
      <c r="K120" s="38"/>
    </row>
    <row r="121" spans="6:11">
      <c r="F121" s="21"/>
      <c r="G121" s="18"/>
      <c r="H121" s="18"/>
      <c r="I121" s="38"/>
      <c r="J121" s="38"/>
      <c r="K121" s="38"/>
    </row>
    <row r="122" spans="6:11">
      <c r="F122" s="21"/>
      <c r="G122" s="18"/>
      <c r="H122" s="18"/>
      <c r="I122" s="38"/>
      <c r="J122" s="38"/>
      <c r="K122" s="38"/>
    </row>
    <row r="123" spans="6:11">
      <c r="F123" s="21"/>
      <c r="G123" s="18"/>
      <c r="H123" s="18"/>
      <c r="I123" s="38"/>
      <c r="J123" s="38"/>
      <c r="K123" s="38"/>
    </row>
    <row r="124" spans="6:11">
      <c r="F124" s="21"/>
      <c r="G124" s="18"/>
      <c r="H124" s="18"/>
      <c r="I124" s="38"/>
      <c r="J124" s="38"/>
      <c r="K124" s="38"/>
    </row>
    <row r="125" spans="6:11">
      <c r="F125" s="21"/>
      <c r="G125" s="18"/>
      <c r="H125" s="18"/>
      <c r="I125" s="38"/>
      <c r="J125" s="38"/>
      <c r="K125" s="38"/>
    </row>
    <row r="126" spans="6:11">
      <c r="F126" s="21"/>
      <c r="G126" s="18"/>
      <c r="H126" s="18"/>
      <c r="I126" s="38"/>
      <c r="J126" s="38"/>
      <c r="K126" s="38"/>
    </row>
    <row r="127" spans="6:11">
      <c r="F127" s="21"/>
      <c r="G127" s="18"/>
      <c r="H127" s="18"/>
      <c r="I127" s="38"/>
      <c r="J127" s="38"/>
      <c r="K127" s="38"/>
    </row>
    <row r="128" spans="6:11">
      <c r="F128" s="21"/>
      <c r="G128" s="18"/>
      <c r="H128" s="18"/>
      <c r="I128" s="38"/>
      <c r="J128" s="38"/>
      <c r="K128" s="38"/>
    </row>
    <row r="129" spans="6:11">
      <c r="F129" s="21"/>
      <c r="G129" s="18"/>
      <c r="H129" s="18"/>
      <c r="I129" s="38"/>
      <c r="J129" s="38"/>
      <c r="K129" s="38"/>
    </row>
    <row r="130" spans="6:11">
      <c r="F130" s="21"/>
      <c r="G130" s="18"/>
      <c r="H130" s="18"/>
      <c r="I130" s="38"/>
      <c r="J130" s="38"/>
      <c r="K130" s="38"/>
    </row>
    <row r="131" spans="6:11">
      <c r="F131" s="21"/>
      <c r="G131" s="18"/>
      <c r="H131" s="18"/>
      <c r="I131" s="38"/>
      <c r="J131" s="38"/>
      <c r="K131" s="38"/>
    </row>
    <row r="132" spans="6:11">
      <c r="F132" s="21"/>
      <c r="G132" s="18"/>
      <c r="H132" s="18"/>
      <c r="I132" s="38"/>
      <c r="J132" s="38"/>
      <c r="K132" s="38"/>
    </row>
    <row r="133" spans="6:11">
      <c r="F133" s="21"/>
      <c r="G133" s="18"/>
      <c r="H133" s="18"/>
      <c r="I133" s="38"/>
      <c r="J133" s="38"/>
      <c r="K133" s="38"/>
    </row>
    <row r="134" spans="6:11">
      <c r="F134" s="21"/>
      <c r="G134" s="18"/>
      <c r="H134" s="18"/>
      <c r="I134" s="38"/>
      <c r="J134" s="38"/>
      <c r="K134" s="38"/>
    </row>
    <row r="135" spans="6:11">
      <c r="F135" s="21"/>
      <c r="G135" s="18"/>
      <c r="H135" s="18"/>
      <c r="I135" s="38"/>
      <c r="J135" s="38"/>
      <c r="K135" s="38"/>
    </row>
    <row r="136" spans="6:11">
      <c r="F136" s="21"/>
      <c r="G136" s="18"/>
      <c r="H136" s="18"/>
      <c r="I136" s="38"/>
      <c r="J136" s="38"/>
      <c r="K136" s="38"/>
    </row>
    <row r="137" spans="6:11">
      <c r="F137" s="21"/>
      <c r="G137" s="18"/>
      <c r="H137" s="18"/>
      <c r="I137" s="38"/>
      <c r="J137" s="38"/>
      <c r="K137" s="38"/>
    </row>
    <row r="138" spans="6:11">
      <c r="F138" s="21"/>
      <c r="G138" s="18"/>
      <c r="H138" s="18"/>
      <c r="I138" s="38"/>
      <c r="J138" s="38"/>
      <c r="K138" s="38"/>
    </row>
    <row r="139" spans="6:11">
      <c r="F139" s="21"/>
      <c r="G139" s="18"/>
      <c r="H139" s="18"/>
      <c r="I139" s="38"/>
      <c r="J139" s="38"/>
      <c r="K139" s="38"/>
    </row>
    <row r="140" spans="6:11">
      <c r="F140" s="21"/>
      <c r="G140" s="18"/>
      <c r="H140" s="18"/>
      <c r="I140" s="38"/>
      <c r="J140" s="38"/>
      <c r="K140" s="38"/>
    </row>
    <row r="141" spans="6:11">
      <c r="F141" s="21"/>
      <c r="G141" s="18"/>
      <c r="H141" s="18"/>
      <c r="I141" s="38"/>
      <c r="J141" s="38"/>
      <c r="K141" s="38"/>
    </row>
    <row r="142" spans="6:11">
      <c r="F142" s="21"/>
      <c r="G142" s="18"/>
      <c r="H142" s="18"/>
      <c r="I142" s="38"/>
      <c r="J142" s="38"/>
      <c r="K142" s="38"/>
    </row>
    <row r="143" spans="6:11">
      <c r="F143" s="21"/>
      <c r="G143" s="18"/>
      <c r="H143" s="18"/>
      <c r="I143" s="38"/>
      <c r="J143" s="38"/>
      <c r="K143" s="38"/>
    </row>
    <row r="144" spans="6:11">
      <c r="F144" s="21"/>
      <c r="G144" s="18"/>
      <c r="H144" s="18"/>
      <c r="I144" s="38"/>
      <c r="J144" s="38"/>
      <c r="K144" s="38"/>
    </row>
    <row r="145" spans="6:11">
      <c r="F145" s="21"/>
      <c r="G145" s="18"/>
      <c r="H145" s="18"/>
      <c r="I145" s="38"/>
      <c r="J145" s="38"/>
      <c r="K145" s="38"/>
    </row>
    <row r="146" spans="6:11">
      <c r="F146" s="21"/>
      <c r="G146" s="18"/>
      <c r="H146" s="18"/>
      <c r="I146" s="38"/>
      <c r="J146" s="38"/>
      <c r="K146" s="38"/>
    </row>
    <row r="147" spans="6:11">
      <c r="F147" s="21"/>
      <c r="G147" s="18"/>
      <c r="H147" s="18"/>
      <c r="I147" s="38"/>
      <c r="J147" s="38"/>
      <c r="K147" s="38"/>
    </row>
    <row r="148" spans="6:11">
      <c r="F148" s="21"/>
      <c r="G148" s="18"/>
      <c r="H148" s="18"/>
      <c r="I148" s="38"/>
      <c r="J148" s="38"/>
      <c r="K148" s="38"/>
    </row>
    <row r="149" spans="6:11">
      <c r="F149" s="21"/>
      <c r="G149" s="18"/>
      <c r="H149" s="18"/>
      <c r="I149" s="38"/>
      <c r="J149" s="38"/>
      <c r="K149" s="38"/>
    </row>
    <row r="150" spans="6:11">
      <c r="F150" s="21"/>
      <c r="G150" s="18"/>
      <c r="H150" s="18"/>
      <c r="I150" s="38"/>
      <c r="J150" s="38"/>
      <c r="K150" s="38"/>
    </row>
    <row r="151" spans="6:11">
      <c r="F151" s="21"/>
      <c r="G151" s="18"/>
      <c r="H151" s="18"/>
      <c r="I151" s="38"/>
      <c r="J151" s="38"/>
      <c r="K151" s="38"/>
    </row>
    <row r="152" spans="6:11">
      <c r="F152" s="21"/>
      <c r="G152" s="18"/>
      <c r="H152" s="18"/>
      <c r="I152" s="38"/>
      <c r="J152" s="38"/>
      <c r="K152" s="38"/>
    </row>
    <row r="153" spans="6:11">
      <c r="F153" s="21"/>
      <c r="G153" s="18"/>
      <c r="H153" s="18"/>
      <c r="I153" s="38"/>
      <c r="J153" s="38"/>
      <c r="K153" s="38"/>
    </row>
    <row r="154" spans="6:11">
      <c r="F154" s="21"/>
      <c r="G154" s="18"/>
      <c r="H154" s="18"/>
      <c r="I154" s="38"/>
      <c r="J154" s="38"/>
      <c r="K154" s="38"/>
    </row>
    <row r="155" spans="6:11">
      <c r="F155" s="21"/>
      <c r="G155" s="18"/>
      <c r="H155" s="18"/>
      <c r="I155" s="38"/>
      <c r="J155" s="38"/>
      <c r="K155" s="38"/>
    </row>
    <row r="156" spans="6:11">
      <c r="F156" s="21"/>
      <c r="G156" s="18"/>
      <c r="H156" s="18"/>
      <c r="I156" s="38"/>
      <c r="J156" s="38"/>
      <c r="K156" s="38"/>
    </row>
    <row r="157" spans="6:11">
      <c r="F157" s="21"/>
      <c r="G157" s="18"/>
      <c r="H157" s="18"/>
      <c r="I157" s="38"/>
      <c r="J157" s="38"/>
      <c r="K157" s="38"/>
    </row>
    <row r="158" spans="6:11">
      <c r="F158" s="21"/>
      <c r="G158" s="18"/>
      <c r="H158" s="18"/>
      <c r="I158" s="38"/>
      <c r="J158" s="38"/>
      <c r="K158" s="38"/>
    </row>
    <row r="159" spans="6:11">
      <c r="F159" s="21"/>
      <c r="G159" s="18"/>
      <c r="H159" s="18"/>
      <c r="I159" s="38"/>
      <c r="J159" s="38"/>
      <c r="K159" s="38"/>
    </row>
    <row r="160" spans="6:11">
      <c r="F160" s="21"/>
      <c r="G160" s="18"/>
      <c r="H160" s="18"/>
      <c r="I160" s="38"/>
      <c r="J160" s="38"/>
      <c r="K160" s="38"/>
    </row>
    <row r="161" spans="6:11">
      <c r="F161" s="21"/>
      <c r="G161" s="18"/>
      <c r="H161" s="18"/>
      <c r="I161" s="38"/>
      <c r="J161" s="38"/>
      <c r="K161" s="38"/>
    </row>
  </sheetData>
  <sheetProtection algorithmName="SHA-512" hashValue="x5MhbAktMyOXsQ78Y3bj/UiCOaUsyLY5uD2DuvP5GnYKwgPpjAJF2az8MmFs2NEBtDQqnKw8ZgzGseBYTAZu8Q==" saltValue="UhAC74knF8h9yJCGCC7NLQ==" spinCount="100000" sheet="1" formatCells="0" formatColumns="0" formatRows="0" insertColumns="0" insertRows="0" insertHyperlinks="0" deleteColumns="0" deleteRows="0" sort="0" autoFilter="0" pivotTables="0"/>
  <autoFilter ref="B6:K6"/>
  <mergeCells count="21">
    <mergeCell ref="B42:B45"/>
    <mergeCell ref="B1:L1"/>
    <mergeCell ref="B2:L2"/>
    <mergeCell ref="F4:G4"/>
    <mergeCell ref="I4:K4"/>
    <mergeCell ref="F5:G5"/>
    <mergeCell ref="B8:B14"/>
    <mergeCell ref="B15:B23"/>
    <mergeCell ref="B24:B29"/>
    <mergeCell ref="B30:B33"/>
    <mergeCell ref="B34:B37"/>
    <mergeCell ref="B38:B41"/>
    <mergeCell ref="B84:B86"/>
    <mergeCell ref="B87:B89"/>
    <mergeCell ref="B90:B91"/>
    <mergeCell ref="B46:B51"/>
    <mergeCell ref="B52:B58"/>
    <mergeCell ref="B59:B67"/>
    <mergeCell ref="B68:B74"/>
    <mergeCell ref="B75:B80"/>
    <mergeCell ref="B81:B83"/>
  </mergeCells>
  <conditionalFormatting sqref="L4 H4 I6:I1048576 J8:K161">
    <cfRule type="containsText" dxfId="3" priority="1" operator="containsText" text="Done">
      <formula>NOT(ISERROR(SEARCH("Done",H4)))</formula>
    </cfRule>
    <cfRule type="containsText" dxfId="2" priority="2" operator="containsText" text="Pending">
      <formula>NOT(ISERROR(SEARCH("Pending",H4)))</formula>
    </cfRule>
  </conditionalFormatting>
  <dataValidations count="1">
    <dataValidation type="list" allowBlank="1" showInputMessage="1" showErrorMessage="1" sqref="I8:K161">
      <formula1>$T$2:$T$3</formula1>
    </dataValidation>
  </dataValidations>
  <pageMargins left="0" right="0" top="0" bottom="0" header="0" footer="0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35"/>
  <sheetViews>
    <sheetView showGridLines="0" showRowColHeaders="0" zoomScaleNormal="100" workbookViewId="0">
      <pane ySplit="7" topLeftCell="A47" activePane="bottomLeft" state="frozen"/>
      <selection pane="bottomLeft" activeCell="D50" sqref="D50"/>
    </sheetView>
  </sheetViews>
  <sheetFormatPr defaultRowHeight="15"/>
  <cols>
    <col min="1" max="2" width="9.140625" style="1"/>
    <col min="3" max="3" width="6.5703125" style="4" bestFit="1" customWidth="1"/>
    <col min="4" max="4" width="73.7109375" style="4" bestFit="1" customWidth="1"/>
    <col min="5" max="6" width="9.140625" style="15"/>
    <col min="7" max="8" width="10.7109375" style="4" bestFit="1" customWidth="1"/>
    <col min="9" max="9" width="7.5703125" style="1" bestFit="1" customWidth="1"/>
    <col min="10" max="11" width="9.140625" style="1"/>
    <col min="12" max="12" width="10.7109375" style="1" bestFit="1" customWidth="1"/>
    <col min="13" max="19" width="9.140625" style="1"/>
    <col min="20" max="20" width="9.140625" style="1" hidden="1" customWidth="1"/>
    <col min="21" max="16384" width="9.140625" style="1"/>
  </cols>
  <sheetData>
    <row r="1" spans="2:20" ht="39.950000000000003" customHeight="1">
      <c r="B1" s="81" t="s">
        <v>193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20">
      <c r="B2" s="82" t="s">
        <v>122</v>
      </c>
      <c r="C2" s="82"/>
      <c r="D2" s="82"/>
      <c r="E2" s="82"/>
      <c r="F2" s="82"/>
      <c r="G2" s="82"/>
      <c r="H2" s="82"/>
      <c r="I2" s="82"/>
      <c r="J2" s="82"/>
      <c r="K2" s="82"/>
      <c r="L2" s="82"/>
      <c r="T2" s="1" t="s">
        <v>2</v>
      </c>
    </row>
    <row r="3" spans="2:20" ht="8.25" customHeight="1">
      <c r="B3" s="4"/>
      <c r="C3" s="37" t="s">
        <v>123</v>
      </c>
      <c r="E3" s="4"/>
      <c r="F3" s="4"/>
      <c r="I3" s="4"/>
      <c r="J3" s="4"/>
      <c r="K3" s="4"/>
      <c r="L3" s="4"/>
      <c r="T3" s="1" t="s">
        <v>14</v>
      </c>
    </row>
    <row r="4" spans="2:20">
      <c r="B4" s="26"/>
      <c r="C4" s="14"/>
      <c r="D4" s="27" t="s">
        <v>3</v>
      </c>
      <c r="E4" s="39">
        <v>50</v>
      </c>
      <c r="F4" s="83" t="s">
        <v>1</v>
      </c>
      <c r="G4" s="83"/>
      <c r="H4" s="40">
        <v>43891</v>
      </c>
      <c r="I4" s="83" t="s">
        <v>7</v>
      </c>
      <c r="J4" s="83"/>
      <c r="K4" s="83"/>
      <c r="L4" s="24">
        <f>+H4+E4</f>
        <v>43941</v>
      </c>
    </row>
    <row r="5" spans="2:20">
      <c r="C5" s="14"/>
      <c r="D5" s="27" t="s">
        <v>9</v>
      </c>
      <c r="E5" s="39">
        <v>3</v>
      </c>
      <c r="F5" s="84" t="s">
        <v>10</v>
      </c>
      <c r="G5" s="84"/>
      <c r="H5" s="25">
        <f>+E5*E4</f>
        <v>150</v>
      </c>
      <c r="I5" s="2"/>
      <c r="J5" s="2"/>
      <c r="K5" s="2"/>
      <c r="L5" s="2"/>
    </row>
    <row r="6" spans="2:20" ht="15.75" thickBot="1">
      <c r="B6" s="5"/>
      <c r="E6" s="4"/>
      <c r="F6" s="4"/>
      <c r="I6" s="3"/>
    </row>
    <row r="7" spans="2:20" s="4" customFormat="1" ht="15.75" thickBot="1">
      <c r="B7" s="9" t="s">
        <v>0</v>
      </c>
      <c r="C7" s="10" t="s">
        <v>121</v>
      </c>
      <c r="D7" s="10" t="s">
        <v>120</v>
      </c>
      <c r="E7" s="10" t="s">
        <v>4</v>
      </c>
      <c r="F7" s="10" t="s">
        <v>22</v>
      </c>
      <c r="G7" s="10" t="s">
        <v>5</v>
      </c>
      <c r="H7" s="10" t="s">
        <v>6</v>
      </c>
      <c r="I7" s="10" t="s">
        <v>11</v>
      </c>
      <c r="J7" s="10" t="s">
        <v>12</v>
      </c>
      <c r="K7" s="11" t="s">
        <v>13</v>
      </c>
    </row>
    <row r="8" spans="2:20" s="4" customFormat="1" ht="15" customHeight="1">
      <c r="B8" s="85" t="s">
        <v>124</v>
      </c>
      <c r="C8" s="12">
        <v>1.1000000000000001</v>
      </c>
      <c r="D8" s="12" t="s">
        <v>125</v>
      </c>
      <c r="E8" s="41">
        <v>1</v>
      </c>
      <c r="F8" s="20">
        <f>IF(E8=0,$E$5,+E8*$E$5)</f>
        <v>3</v>
      </c>
      <c r="G8" s="16">
        <f>+H4</f>
        <v>43891</v>
      </c>
      <c r="H8" s="17">
        <f>IF(E8=1,G8,+G8+E8-1)</f>
        <v>43891</v>
      </c>
      <c r="I8" s="46"/>
      <c r="J8" s="46"/>
      <c r="K8" s="47"/>
    </row>
    <row r="9" spans="2:20" s="4" customFormat="1" ht="15" customHeight="1">
      <c r="B9" s="74"/>
      <c r="C9" s="13">
        <v>1.2</v>
      </c>
      <c r="D9" s="13" t="s">
        <v>126</v>
      </c>
      <c r="E9" s="42">
        <v>0</v>
      </c>
      <c r="F9" s="19">
        <f>IF(E9=0,$E$5,+E9*$E$5)</f>
        <v>3</v>
      </c>
      <c r="G9" s="17">
        <f>IF(E9=0,H8,+H8+1)</f>
        <v>43891</v>
      </c>
      <c r="H9" s="17">
        <f t="shared" ref="H9:H10" si="0">IF(E9=1,G9,+H8+E9)</f>
        <v>43891</v>
      </c>
      <c r="I9" s="48"/>
      <c r="J9" s="48"/>
      <c r="K9" s="49"/>
    </row>
    <row r="10" spans="2:20" s="4" customFormat="1" ht="15" customHeight="1">
      <c r="B10" s="74"/>
      <c r="C10" s="13">
        <v>1.3</v>
      </c>
      <c r="D10" s="13" t="s">
        <v>127</v>
      </c>
      <c r="E10" s="42">
        <v>1</v>
      </c>
      <c r="F10" s="19">
        <f t="shared" ref="F10:F65" si="1">IF(E10=0,$E$5,+E10*$E$5)</f>
        <v>3</v>
      </c>
      <c r="G10" s="17">
        <f t="shared" ref="G10" si="2">IF(E10=0,H9,+H9+1)</f>
        <v>43892</v>
      </c>
      <c r="H10" s="17">
        <f t="shared" si="0"/>
        <v>43892</v>
      </c>
      <c r="I10" s="48"/>
      <c r="J10" s="48"/>
      <c r="K10" s="49"/>
    </row>
    <row r="11" spans="2:20" s="4" customFormat="1" ht="15" customHeight="1" thickBot="1">
      <c r="B11" s="74"/>
      <c r="C11" s="13">
        <v>1.4</v>
      </c>
      <c r="D11" s="13" t="s">
        <v>128</v>
      </c>
      <c r="E11" s="42">
        <v>0</v>
      </c>
      <c r="F11" s="19">
        <f t="shared" si="1"/>
        <v>3</v>
      </c>
      <c r="G11" s="17">
        <f>IF(E11=0,H10,+H10+1)</f>
        <v>43892</v>
      </c>
      <c r="H11" s="17">
        <f>IF(E11=1,G11,+H10+E11)</f>
        <v>43892</v>
      </c>
      <c r="I11" s="48"/>
      <c r="J11" s="48"/>
      <c r="K11" s="49"/>
    </row>
    <row r="12" spans="2:20" s="4" customFormat="1" ht="15" customHeight="1">
      <c r="B12" s="78" t="s">
        <v>129</v>
      </c>
      <c r="C12" s="6">
        <v>2.1</v>
      </c>
      <c r="D12" s="6" t="s">
        <v>130</v>
      </c>
      <c r="E12" s="43">
        <v>1</v>
      </c>
      <c r="F12" s="33">
        <f t="shared" si="1"/>
        <v>3</v>
      </c>
      <c r="G12" s="29">
        <f t="shared" ref="G12:G65" si="3">IF(E12=0,H11,+H11+1)</f>
        <v>43893</v>
      </c>
      <c r="H12" s="29">
        <f t="shared" ref="H12:H65" si="4">IF(E12=1,G12,+H11+E12)</f>
        <v>43893</v>
      </c>
      <c r="I12" s="50"/>
      <c r="J12" s="50"/>
      <c r="K12" s="51"/>
    </row>
    <row r="13" spans="2:20" s="4" customFormat="1" ht="15" customHeight="1">
      <c r="B13" s="79"/>
      <c r="C13" s="7">
        <v>2.2000000000000002</v>
      </c>
      <c r="D13" s="7" t="s">
        <v>131</v>
      </c>
      <c r="E13" s="44">
        <v>0</v>
      </c>
      <c r="F13" s="32">
        <f>IF(E13=0,$E$5,+E13*$E$5)</f>
        <v>3</v>
      </c>
      <c r="G13" s="28">
        <f t="shared" si="3"/>
        <v>43893</v>
      </c>
      <c r="H13" s="28">
        <f t="shared" si="4"/>
        <v>43893</v>
      </c>
      <c r="I13" s="52"/>
      <c r="J13" s="52"/>
      <c r="K13" s="53"/>
    </row>
    <row r="14" spans="2:20" s="4" customFormat="1" ht="15" customHeight="1">
      <c r="B14" s="79"/>
      <c r="C14" s="7">
        <v>2.2999999999999998</v>
      </c>
      <c r="D14" s="7" t="s">
        <v>132</v>
      </c>
      <c r="E14" s="44">
        <v>1</v>
      </c>
      <c r="F14" s="32">
        <f t="shared" si="1"/>
        <v>3</v>
      </c>
      <c r="G14" s="28">
        <f t="shared" si="3"/>
        <v>43894</v>
      </c>
      <c r="H14" s="28">
        <f t="shared" si="4"/>
        <v>43894</v>
      </c>
      <c r="I14" s="52"/>
      <c r="J14" s="52"/>
      <c r="K14" s="53"/>
    </row>
    <row r="15" spans="2:20" s="4" customFormat="1" ht="15" customHeight="1" thickBot="1">
      <c r="B15" s="80"/>
      <c r="C15" s="8">
        <v>2.4</v>
      </c>
      <c r="D15" s="8" t="s">
        <v>133</v>
      </c>
      <c r="E15" s="45">
        <v>2</v>
      </c>
      <c r="F15" s="34">
        <f t="shared" si="1"/>
        <v>6</v>
      </c>
      <c r="G15" s="30">
        <f t="shared" si="3"/>
        <v>43895</v>
      </c>
      <c r="H15" s="30">
        <f t="shared" si="4"/>
        <v>43896</v>
      </c>
      <c r="I15" s="54"/>
      <c r="J15" s="54"/>
      <c r="K15" s="55"/>
    </row>
    <row r="16" spans="2:20" ht="15" customHeight="1">
      <c r="B16" s="74" t="s">
        <v>134</v>
      </c>
      <c r="C16" s="13">
        <v>3.1</v>
      </c>
      <c r="D16" s="13" t="s">
        <v>135</v>
      </c>
      <c r="E16" s="42">
        <v>1</v>
      </c>
      <c r="F16" s="19">
        <f t="shared" si="1"/>
        <v>3</v>
      </c>
      <c r="G16" s="17">
        <f t="shared" si="3"/>
        <v>43897</v>
      </c>
      <c r="H16" s="17">
        <f t="shared" si="4"/>
        <v>43897</v>
      </c>
      <c r="I16" s="48"/>
      <c r="J16" s="48"/>
      <c r="K16" s="49"/>
    </row>
    <row r="17" spans="2:11" ht="15" customHeight="1">
      <c r="B17" s="74"/>
      <c r="C17" s="13">
        <v>3.2</v>
      </c>
      <c r="D17" s="13" t="s">
        <v>136</v>
      </c>
      <c r="E17" s="42">
        <v>1</v>
      </c>
      <c r="F17" s="19">
        <f t="shared" si="1"/>
        <v>3</v>
      </c>
      <c r="G17" s="17">
        <f t="shared" si="3"/>
        <v>43898</v>
      </c>
      <c r="H17" s="17">
        <f t="shared" si="4"/>
        <v>43898</v>
      </c>
      <c r="I17" s="48"/>
      <c r="J17" s="48"/>
      <c r="K17" s="49"/>
    </row>
    <row r="18" spans="2:11" ht="15" customHeight="1">
      <c r="B18" s="74"/>
      <c r="C18" s="13">
        <v>3.3</v>
      </c>
      <c r="D18" s="13" t="s">
        <v>137</v>
      </c>
      <c r="E18" s="42">
        <v>0</v>
      </c>
      <c r="F18" s="19">
        <f t="shared" si="1"/>
        <v>3</v>
      </c>
      <c r="G18" s="17">
        <f t="shared" si="3"/>
        <v>43898</v>
      </c>
      <c r="H18" s="17">
        <f t="shared" si="4"/>
        <v>43898</v>
      </c>
      <c r="I18" s="48"/>
      <c r="J18" s="48"/>
      <c r="K18" s="49"/>
    </row>
    <row r="19" spans="2:11" ht="15" customHeight="1">
      <c r="B19" s="74"/>
      <c r="C19" s="13">
        <v>3.4</v>
      </c>
      <c r="D19" s="13" t="s">
        <v>138</v>
      </c>
      <c r="E19" s="42">
        <v>1</v>
      </c>
      <c r="F19" s="19">
        <f t="shared" si="1"/>
        <v>3</v>
      </c>
      <c r="G19" s="17">
        <f t="shared" si="3"/>
        <v>43899</v>
      </c>
      <c r="H19" s="17">
        <f t="shared" si="4"/>
        <v>43899</v>
      </c>
      <c r="I19" s="48"/>
      <c r="J19" s="48"/>
      <c r="K19" s="49"/>
    </row>
    <row r="20" spans="2:11" ht="15" customHeight="1" thickBot="1">
      <c r="B20" s="74"/>
      <c r="C20" s="13">
        <v>3.5</v>
      </c>
      <c r="D20" s="13" t="s">
        <v>139</v>
      </c>
      <c r="E20" s="42">
        <v>0</v>
      </c>
      <c r="F20" s="19">
        <f t="shared" si="1"/>
        <v>3</v>
      </c>
      <c r="G20" s="17">
        <f t="shared" si="3"/>
        <v>43899</v>
      </c>
      <c r="H20" s="17">
        <f t="shared" si="4"/>
        <v>43899</v>
      </c>
      <c r="I20" s="48"/>
      <c r="J20" s="48"/>
      <c r="K20" s="49"/>
    </row>
    <row r="21" spans="2:11">
      <c r="B21" s="78" t="s">
        <v>140</v>
      </c>
      <c r="C21" s="6">
        <v>4.0999999999999996</v>
      </c>
      <c r="D21" s="6" t="s">
        <v>141</v>
      </c>
      <c r="E21" s="43">
        <v>1</v>
      </c>
      <c r="F21" s="33">
        <f t="shared" si="1"/>
        <v>3</v>
      </c>
      <c r="G21" s="29">
        <f t="shared" si="3"/>
        <v>43900</v>
      </c>
      <c r="H21" s="29">
        <f t="shared" si="4"/>
        <v>43900</v>
      </c>
      <c r="I21" s="50"/>
      <c r="J21" s="50"/>
      <c r="K21" s="51"/>
    </row>
    <row r="22" spans="2:11">
      <c r="B22" s="79"/>
      <c r="C22" s="7">
        <v>4.2</v>
      </c>
      <c r="D22" s="7" t="s">
        <v>142</v>
      </c>
      <c r="E22" s="44">
        <v>2</v>
      </c>
      <c r="F22" s="32">
        <f t="shared" si="1"/>
        <v>6</v>
      </c>
      <c r="G22" s="28">
        <f t="shared" si="3"/>
        <v>43901</v>
      </c>
      <c r="H22" s="28">
        <f t="shared" si="4"/>
        <v>43902</v>
      </c>
      <c r="I22" s="52"/>
      <c r="J22" s="52"/>
      <c r="K22" s="53"/>
    </row>
    <row r="23" spans="2:11">
      <c r="B23" s="79"/>
      <c r="C23" s="7">
        <v>4.3</v>
      </c>
      <c r="D23" s="7" t="s">
        <v>143</v>
      </c>
      <c r="E23" s="44">
        <v>1</v>
      </c>
      <c r="F23" s="32">
        <f t="shared" si="1"/>
        <v>3</v>
      </c>
      <c r="G23" s="28">
        <f t="shared" si="3"/>
        <v>43903</v>
      </c>
      <c r="H23" s="28">
        <f t="shared" si="4"/>
        <v>43903</v>
      </c>
      <c r="I23" s="52"/>
      <c r="J23" s="52"/>
      <c r="K23" s="53"/>
    </row>
    <row r="24" spans="2:11" ht="15.75" thickBot="1">
      <c r="B24" s="80"/>
      <c r="C24" s="8">
        <v>4.4000000000000004</v>
      </c>
      <c r="D24" s="8" t="s">
        <v>144</v>
      </c>
      <c r="E24" s="45">
        <v>0</v>
      </c>
      <c r="F24" s="34">
        <f t="shared" si="1"/>
        <v>3</v>
      </c>
      <c r="G24" s="30">
        <f t="shared" si="3"/>
        <v>43903</v>
      </c>
      <c r="H24" s="30">
        <f t="shared" si="4"/>
        <v>43903</v>
      </c>
      <c r="I24" s="54"/>
      <c r="J24" s="54"/>
      <c r="K24" s="55"/>
    </row>
    <row r="25" spans="2:11">
      <c r="B25" s="76" t="s">
        <v>145</v>
      </c>
      <c r="C25" s="13">
        <v>5.0999999999999996</v>
      </c>
      <c r="D25" s="13" t="s">
        <v>146</v>
      </c>
      <c r="E25" s="42">
        <v>1</v>
      </c>
      <c r="F25" s="19">
        <f t="shared" si="1"/>
        <v>3</v>
      </c>
      <c r="G25" s="17">
        <f t="shared" si="3"/>
        <v>43904</v>
      </c>
      <c r="H25" s="17">
        <f t="shared" si="4"/>
        <v>43904</v>
      </c>
      <c r="I25" s="48"/>
      <c r="J25" s="48"/>
      <c r="K25" s="49"/>
    </row>
    <row r="26" spans="2:11">
      <c r="B26" s="77"/>
      <c r="C26" s="13">
        <v>5.2</v>
      </c>
      <c r="D26" s="13" t="s">
        <v>147</v>
      </c>
      <c r="E26" s="42">
        <v>0</v>
      </c>
      <c r="F26" s="19">
        <f t="shared" si="1"/>
        <v>3</v>
      </c>
      <c r="G26" s="17">
        <f t="shared" si="3"/>
        <v>43904</v>
      </c>
      <c r="H26" s="17">
        <f t="shared" si="4"/>
        <v>43904</v>
      </c>
      <c r="I26" s="48"/>
      <c r="J26" s="48"/>
      <c r="K26" s="49"/>
    </row>
    <row r="27" spans="2:11">
      <c r="B27" s="77"/>
      <c r="C27" s="13">
        <v>5.3</v>
      </c>
      <c r="D27" s="13" t="s">
        <v>148</v>
      </c>
      <c r="E27" s="42">
        <v>2</v>
      </c>
      <c r="F27" s="19">
        <f t="shared" si="1"/>
        <v>6</v>
      </c>
      <c r="G27" s="17">
        <f t="shared" si="3"/>
        <v>43905</v>
      </c>
      <c r="H27" s="17">
        <f t="shared" si="4"/>
        <v>43906</v>
      </c>
      <c r="I27" s="48"/>
      <c r="J27" s="48"/>
      <c r="K27" s="49"/>
    </row>
    <row r="28" spans="2:11">
      <c r="B28" s="77"/>
      <c r="C28" s="13">
        <v>5.4</v>
      </c>
      <c r="D28" s="13" t="s">
        <v>149</v>
      </c>
      <c r="E28" s="42">
        <v>0</v>
      </c>
      <c r="F28" s="19">
        <f t="shared" si="1"/>
        <v>3</v>
      </c>
      <c r="G28" s="17">
        <f t="shared" si="3"/>
        <v>43906</v>
      </c>
      <c r="H28" s="17">
        <f t="shared" si="4"/>
        <v>43906</v>
      </c>
      <c r="I28" s="48"/>
      <c r="J28" s="48"/>
      <c r="K28" s="49"/>
    </row>
    <row r="29" spans="2:11">
      <c r="B29" s="77"/>
      <c r="C29" s="13">
        <v>5.5</v>
      </c>
      <c r="D29" s="13" t="s">
        <v>150</v>
      </c>
      <c r="E29" s="42">
        <v>1</v>
      </c>
      <c r="F29" s="19">
        <f t="shared" si="1"/>
        <v>3</v>
      </c>
      <c r="G29" s="17">
        <f t="shared" si="3"/>
        <v>43907</v>
      </c>
      <c r="H29" s="17">
        <f t="shared" si="4"/>
        <v>43907</v>
      </c>
      <c r="I29" s="48"/>
      <c r="J29" s="48"/>
      <c r="K29" s="49"/>
    </row>
    <row r="30" spans="2:11" ht="15.75" thickBot="1">
      <c r="B30" s="77"/>
      <c r="C30" s="13">
        <v>5.6</v>
      </c>
      <c r="D30" s="13" t="s">
        <v>151</v>
      </c>
      <c r="E30" s="42">
        <v>1</v>
      </c>
      <c r="F30" s="19">
        <f t="shared" si="1"/>
        <v>3</v>
      </c>
      <c r="G30" s="17">
        <f t="shared" si="3"/>
        <v>43908</v>
      </c>
      <c r="H30" s="17">
        <f t="shared" si="4"/>
        <v>43908</v>
      </c>
      <c r="I30" s="48"/>
      <c r="J30" s="48"/>
      <c r="K30" s="49"/>
    </row>
    <row r="31" spans="2:11">
      <c r="B31" s="64" t="s">
        <v>152</v>
      </c>
      <c r="C31" s="6">
        <v>6.1</v>
      </c>
      <c r="D31" s="6" t="s">
        <v>153</v>
      </c>
      <c r="E31" s="43">
        <v>1</v>
      </c>
      <c r="F31" s="33">
        <f t="shared" si="1"/>
        <v>3</v>
      </c>
      <c r="G31" s="29">
        <f t="shared" si="3"/>
        <v>43909</v>
      </c>
      <c r="H31" s="29">
        <f t="shared" si="4"/>
        <v>43909</v>
      </c>
      <c r="I31" s="50"/>
      <c r="J31" s="50"/>
      <c r="K31" s="51"/>
    </row>
    <row r="32" spans="2:11">
      <c r="B32" s="65"/>
      <c r="C32" s="7">
        <v>6.2</v>
      </c>
      <c r="D32" s="7" t="s">
        <v>154</v>
      </c>
      <c r="E32" s="44">
        <v>1</v>
      </c>
      <c r="F32" s="32">
        <f t="shared" si="1"/>
        <v>3</v>
      </c>
      <c r="G32" s="28">
        <f t="shared" si="3"/>
        <v>43910</v>
      </c>
      <c r="H32" s="28">
        <f t="shared" si="4"/>
        <v>43910</v>
      </c>
      <c r="I32" s="52"/>
      <c r="J32" s="52"/>
      <c r="K32" s="53"/>
    </row>
    <row r="33" spans="2:11">
      <c r="B33" s="65"/>
      <c r="C33" s="7">
        <v>6.3</v>
      </c>
      <c r="D33" s="7" t="s">
        <v>155</v>
      </c>
      <c r="E33" s="44">
        <v>2</v>
      </c>
      <c r="F33" s="32">
        <f t="shared" si="1"/>
        <v>6</v>
      </c>
      <c r="G33" s="28">
        <f t="shared" si="3"/>
        <v>43911</v>
      </c>
      <c r="H33" s="28">
        <f t="shared" si="4"/>
        <v>43912</v>
      </c>
      <c r="I33" s="52"/>
      <c r="J33" s="52"/>
      <c r="K33" s="53"/>
    </row>
    <row r="34" spans="2:11">
      <c r="B34" s="65"/>
      <c r="C34" s="7">
        <v>6.4</v>
      </c>
      <c r="D34" s="7" t="s">
        <v>156</v>
      </c>
      <c r="E34" s="44">
        <v>1</v>
      </c>
      <c r="F34" s="32">
        <f t="shared" si="1"/>
        <v>3</v>
      </c>
      <c r="G34" s="28">
        <f t="shared" si="3"/>
        <v>43913</v>
      </c>
      <c r="H34" s="28">
        <f t="shared" si="4"/>
        <v>43913</v>
      </c>
      <c r="I34" s="52"/>
      <c r="J34" s="52"/>
      <c r="K34" s="53"/>
    </row>
    <row r="35" spans="2:11" ht="15.75" thickBot="1">
      <c r="B35" s="66"/>
      <c r="C35" s="8">
        <v>6.5</v>
      </c>
      <c r="D35" s="8" t="s">
        <v>157</v>
      </c>
      <c r="E35" s="45">
        <v>1</v>
      </c>
      <c r="F35" s="34">
        <f t="shared" si="1"/>
        <v>3</v>
      </c>
      <c r="G35" s="30">
        <f t="shared" si="3"/>
        <v>43914</v>
      </c>
      <c r="H35" s="30">
        <f t="shared" si="4"/>
        <v>43914</v>
      </c>
      <c r="I35" s="54"/>
      <c r="J35" s="54"/>
      <c r="K35" s="55"/>
    </row>
    <row r="36" spans="2:11">
      <c r="B36" s="74" t="s">
        <v>158</v>
      </c>
      <c r="C36" s="13">
        <v>7.1</v>
      </c>
      <c r="D36" s="13" t="s">
        <v>188</v>
      </c>
      <c r="E36" s="42">
        <v>1</v>
      </c>
      <c r="F36" s="19">
        <f t="shared" si="1"/>
        <v>3</v>
      </c>
      <c r="G36" s="17">
        <f t="shared" si="3"/>
        <v>43915</v>
      </c>
      <c r="H36" s="17">
        <f t="shared" si="4"/>
        <v>43915</v>
      </c>
      <c r="I36" s="48"/>
      <c r="J36" s="48"/>
      <c r="K36" s="49"/>
    </row>
    <row r="37" spans="2:11">
      <c r="B37" s="75"/>
      <c r="C37" s="13">
        <v>7.2</v>
      </c>
      <c r="D37" s="13" t="s">
        <v>189</v>
      </c>
      <c r="E37" s="42">
        <v>2</v>
      </c>
      <c r="F37" s="19">
        <f t="shared" si="1"/>
        <v>6</v>
      </c>
      <c r="G37" s="17">
        <f t="shared" si="3"/>
        <v>43916</v>
      </c>
      <c r="H37" s="17">
        <f t="shared" si="4"/>
        <v>43917</v>
      </c>
      <c r="I37" s="48"/>
      <c r="J37" s="48"/>
      <c r="K37" s="49"/>
    </row>
    <row r="38" spans="2:11">
      <c r="B38" s="75"/>
      <c r="C38" s="13">
        <v>7.3</v>
      </c>
      <c r="D38" s="13" t="s">
        <v>191</v>
      </c>
      <c r="E38" s="42">
        <v>0</v>
      </c>
      <c r="F38" s="19">
        <f t="shared" ref="F38:F44" si="5">IF(E38=0,$E$5,+E38*$E$5)</f>
        <v>3</v>
      </c>
      <c r="G38" s="17">
        <f t="shared" si="3"/>
        <v>43917</v>
      </c>
      <c r="H38" s="17">
        <f t="shared" si="4"/>
        <v>43917</v>
      </c>
      <c r="I38" s="48"/>
      <c r="J38" s="48"/>
      <c r="K38" s="49"/>
    </row>
    <row r="39" spans="2:11">
      <c r="B39" s="75"/>
      <c r="C39" s="13">
        <v>7.4</v>
      </c>
      <c r="D39" s="13" t="s">
        <v>190</v>
      </c>
      <c r="E39" s="42">
        <v>2</v>
      </c>
      <c r="F39" s="19">
        <f t="shared" si="5"/>
        <v>6</v>
      </c>
      <c r="G39" s="17">
        <f t="shared" si="3"/>
        <v>43918</v>
      </c>
      <c r="H39" s="17">
        <f t="shared" si="4"/>
        <v>43919</v>
      </c>
      <c r="I39" s="48"/>
      <c r="J39" s="48"/>
      <c r="K39" s="49"/>
    </row>
    <row r="40" spans="2:11">
      <c r="B40" s="75"/>
      <c r="C40" s="13">
        <v>7.5</v>
      </c>
      <c r="D40" s="13" t="s">
        <v>192</v>
      </c>
      <c r="E40" s="42">
        <v>0</v>
      </c>
      <c r="F40" s="19">
        <f t="shared" si="5"/>
        <v>3</v>
      </c>
      <c r="G40" s="17">
        <f t="shared" si="3"/>
        <v>43919</v>
      </c>
      <c r="H40" s="17">
        <f t="shared" si="4"/>
        <v>43919</v>
      </c>
      <c r="I40" s="48"/>
      <c r="J40" s="48"/>
      <c r="K40" s="49"/>
    </row>
    <row r="41" spans="2:11">
      <c r="B41" s="75"/>
      <c r="C41" s="13">
        <v>7.6</v>
      </c>
      <c r="D41" s="13" t="s">
        <v>187</v>
      </c>
      <c r="E41" s="42">
        <v>1</v>
      </c>
      <c r="F41" s="19">
        <f t="shared" si="5"/>
        <v>3</v>
      </c>
      <c r="G41" s="17">
        <f t="shared" si="3"/>
        <v>43920</v>
      </c>
      <c r="H41" s="17">
        <f t="shared" si="4"/>
        <v>43920</v>
      </c>
      <c r="I41" s="48"/>
      <c r="J41" s="48"/>
      <c r="K41" s="49"/>
    </row>
    <row r="42" spans="2:11">
      <c r="B42" s="75"/>
      <c r="C42" s="13">
        <v>7.7</v>
      </c>
      <c r="D42" s="13" t="s">
        <v>183</v>
      </c>
      <c r="E42" s="42">
        <v>1</v>
      </c>
      <c r="F42" s="19">
        <f t="shared" si="5"/>
        <v>3</v>
      </c>
      <c r="G42" s="17">
        <f t="shared" si="3"/>
        <v>43921</v>
      </c>
      <c r="H42" s="17">
        <f t="shared" si="4"/>
        <v>43921</v>
      </c>
      <c r="I42" s="48"/>
      <c r="J42" s="48"/>
      <c r="K42" s="49"/>
    </row>
    <row r="43" spans="2:11">
      <c r="B43" s="75"/>
      <c r="C43" s="13">
        <v>7.8</v>
      </c>
      <c r="D43" s="13" t="s">
        <v>184</v>
      </c>
      <c r="E43" s="42">
        <v>1</v>
      </c>
      <c r="F43" s="19">
        <f t="shared" si="5"/>
        <v>3</v>
      </c>
      <c r="G43" s="17">
        <f t="shared" si="3"/>
        <v>43922</v>
      </c>
      <c r="H43" s="17">
        <f t="shared" si="4"/>
        <v>43922</v>
      </c>
      <c r="I43" s="48"/>
      <c r="J43" s="48"/>
      <c r="K43" s="49"/>
    </row>
    <row r="44" spans="2:11">
      <c r="B44" s="75"/>
      <c r="C44" s="13">
        <v>7.9</v>
      </c>
      <c r="D44" s="13" t="s">
        <v>185</v>
      </c>
      <c r="E44" s="42">
        <v>1</v>
      </c>
      <c r="F44" s="19">
        <f t="shared" si="5"/>
        <v>3</v>
      </c>
      <c r="G44" s="17">
        <f t="shared" si="3"/>
        <v>43923</v>
      </c>
      <c r="H44" s="17">
        <f t="shared" si="4"/>
        <v>43923</v>
      </c>
      <c r="I44" s="48"/>
      <c r="J44" s="48"/>
      <c r="K44" s="49"/>
    </row>
    <row r="45" spans="2:11" ht="15.75" thickBot="1">
      <c r="B45" s="75"/>
      <c r="C45" s="13">
        <v>7.1</v>
      </c>
      <c r="D45" s="13" t="s">
        <v>186</v>
      </c>
      <c r="E45" s="42">
        <v>0</v>
      </c>
      <c r="F45" s="19">
        <f t="shared" ref="F45" si="6">IF(E45=0,$E$5,+E45*$E$5)</f>
        <v>3</v>
      </c>
      <c r="G45" s="17">
        <f t="shared" si="3"/>
        <v>43923</v>
      </c>
      <c r="H45" s="17">
        <f t="shared" si="4"/>
        <v>43923</v>
      </c>
      <c r="I45" s="48"/>
      <c r="J45" s="48"/>
      <c r="K45" s="49"/>
    </row>
    <row r="46" spans="2:11">
      <c r="B46" s="78" t="s">
        <v>159</v>
      </c>
      <c r="C46" s="6">
        <v>8.1</v>
      </c>
      <c r="D46" s="31" t="s">
        <v>163</v>
      </c>
      <c r="E46" s="43">
        <v>1</v>
      </c>
      <c r="F46" s="33">
        <f t="shared" si="1"/>
        <v>3</v>
      </c>
      <c r="G46" s="29">
        <f t="shared" si="3"/>
        <v>43924</v>
      </c>
      <c r="H46" s="29">
        <f t="shared" si="4"/>
        <v>43924</v>
      </c>
      <c r="I46" s="50"/>
      <c r="J46" s="50"/>
      <c r="K46" s="51"/>
    </row>
    <row r="47" spans="2:11">
      <c r="B47" s="79"/>
      <c r="C47" s="7">
        <v>8.1999999999999993</v>
      </c>
      <c r="D47" s="7" t="s">
        <v>164</v>
      </c>
      <c r="E47" s="44">
        <v>2</v>
      </c>
      <c r="F47" s="32">
        <f t="shared" si="1"/>
        <v>6</v>
      </c>
      <c r="G47" s="28">
        <f t="shared" si="3"/>
        <v>43925</v>
      </c>
      <c r="H47" s="28">
        <f t="shared" si="4"/>
        <v>43926</v>
      </c>
      <c r="I47" s="52"/>
      <c r="J47" s="52"/>
      <c r="K47" s="53"/>
    </row>
    <row r="48" spans="2:11" ht="15.75" thickBot="1">
      <c r="B48" s="80"/>
      <c r="C48" s="8">
        <v>8.3000000000000007</v>
      </c>
      <c r="D48" s="8" t="s">
        <v>165</v>
      </c>
      <c r="E48" s="45">
        <v>0</v>
      </c>
      <c r="F48" s="34">
        <f t="shared" si="1"/>
        <v>3</v>
      </c>
      <c r="G48" s="30">
        <f t="shared" si="3"/>
        <v>43926</v>
      </c>
      <c r="H48" s="30">
        <f t="shared" si="4"/>
        <v>43926</v>
      </c>
      <c r="I48" s="54"/>
      <c r="J48" s="54"/>
      <c r="K48" s="55"/>
    </row>
    <row r="49" spans="2:11">
      <c r="B49" s="74" t="s">
        <v>160</v>
      </c>
      <c r="C49" s="13">
        <v>9.1</v>
      </c>
      <c r="D49" s="13" t="s">
        <v>166</v>
      </c>
      <c r="E49" s="42">
        <v>1</v>
      </c>
      <c r="F49" s="19">
        <f t="shared" si="1"/>
        <v>3</v>
      </c>
      <c r="G49" s="17">
        <f t="shared" si="3"/>
        <v>43927</v>
      </c>
      <c r="H49" s="17">
        <f t="shared" si="4"/>
        <v>43927</v>
      </c>
      <c r="I49" s="48"/>
      <c r="J49" s="48"/>
      <c r="K49" s="49"/>
    </row>
    <row r="50" spans="2:11">
      <c r="B50" s="75"/>
      <c r="C50" s="13">
        <v>9.1999999999999993</v>
      </c>
      <c r="D50" s="13" t="s">
        <v>167</v>
      </c>
      <c r="E50" s="42">
        <v>0</v>
      </c>
      <c r="F50" s="19">
        <f t="shared" si="1"/>
        <v>3</v>
      </c>
      <c r="G50" s="17">
        <f t="shared" si="3"/>
        <v>43927</v>
      </c>
      <c r="H50" s="17">
        <f t="shared" si="4"/>
        <v>43927</v>
      </c>
      <c r="I50" s="48"/>
      <c r="J50" s="48"/>
      <c r="K50" s="49"/>
    </row>
    <row r="51" spans="2:11">
      <c r="B51" s="75"/>
      <c r="C51" s="13">
        <v>9.3000000000000007</v>
      </c>
      <c r="D51" s="13" t="s">
        <v>168</v>
      </c>
      <c r="E51" s="42">
        <v>1</v>
      </c>
      <c r="F51" s="19">
        <f t="shared" si="1"/>
        <v>3</v>
      </c>
      <c r="G51" s="17">
        <f t="shared" si="3"/>
        <v>43928</v>
      </c>
      <c r="H51" s="17">
        <f t="shared" si="4"/>
        <v>43928</v>
      </c>
      <c r="I51" s="48"/>
      <c r="J51" s="48"/>
      <c r="K51" s="49"/>
    </row>
    <row r="52" spans="2:11">
      <c r="B52" s="75"/>
      <c r="C52" s="13">
        <v>9.4</v>
      </c>
      <c r="D52" s="13" t="s">
        <v>169</v>
      </c>
      <c r="E52" s="42">
        <v>1</v>
      </c>
      <c r="F52" s="19">
        <f t="shared" si="1"/>
        <v>3</v>
      </c>
      <c r="G52" s="17">
        <f t="shared" si="3"/>
        <v>43929</v>
      </c>
      <c r="H52" s="17">
        <f t="shared" si="4"/>
        <v>43929</v>
      </c>
      <c r="I52" s="48"/>
      <c r="J52" s="48"/>
      <c r="K52" s="49"/>
    </row>
    <row r="53" spans="2:11">
      <c r="B53" s="75"/>
      <c r="C53" s="13">
        <v>9.5</v>
      </c>
      <c r="D53" s="13" t="s">
        <v>170</v>
      </c>
      <c r="E53" s="42">
        <v>1</v>
      </c>
      <c r="F53" s="19">
        <f t="shared" si="1"/>
        <v>3</v>
      </c>
      <c r="G53" s="17">
        <f t="shared" si="3"/>
        <v>43930</v>
      </c>
      <c r="H53" s="17">
        <f t="shared" si="4"/>
        <v>43930</v>
      </c>
      <c r="I53" s="48"/>
      <c r="J53" s="48"/>
      <c r="K53" s="49"/>
    </row>
    <row r="54" spans="2:11" ht="15.75" thickBot="1">
      <c r="B54" s="75"/>
      <c r="C54" s="13">
        <v>9.6</v>
      </c>
      <c r="D54" s="13" t="s">
        <v>171</v>
      </c>
      <c r="E54" s="42">
        <v>0</v>
      </c>
      <c r="F54" s="19">
        <f t="shared" si="1"/>
        <v>3</v>
      </c>
      <c r="G54" s="17">
        <f t="shared" si="3"/>
        <v>43930</v>
      </c>
      <c r="H54" s="17">
        <f t="shared" si="4"/>
        <v>43930</v>
      </c>
      <c r="I54" s="48"/>
      <c r="J54" s="48"/>
      <c r="K54" s="49"/>
    </row>
    <row r="55" spans="2:11">
      <c r="B55" s="71" t="s">
        <v>161</v>
      </c>
      <c r="C55" s="6">
        <v>10.1</v>
      </c>
      <c r="D55" s="6" t="s">
        <v>172</v>
      </c>
      <c r="E55" s="43">
        <v>1</v>
      </c>
      <c r="F55" s="33">
        <f t="shared" si="1"/>
        <v>3</v>
      </c>
      <c r="G55" s="29">
        <f t="shared" si="3"/>
        <v>43931</v>
      </c>
      <c r="H55" s="29">
        <f t="shared" si="4"/>
        <v>43931</v>
      </c>
      <c r="I55" s="50"/>
      <c r="J55" s="50"/>
      <c r="K55" s="51"/>
    </row>
    <row r="56" spans="2:11">
      <c r="B56" s="72"/>
      <c r="C56" s="7">
        <v>10.199999999999999</v>
      </c>
      <c r="D56" s="7" t="s">
        <v>175</v>
      </c>
      <c r="E56" s="44">
        <v>3</v>
      </c>
      <c r="F56" s="32">
        <f t="shared" si="1"/>
        <v>9</v>
      </c>
      <c r="G56" s="28">
        <f t="shared" si="3"/>
        <v>43932</v>
      </c>
      <c r="H56" s="28">
        <f t="shared" si="4"/>
        <v>43934</v>
      </c>
      <c r="I56" s="52"/>
      <c r="J56" s="52"/>
      <c r="K56" s="53"/>
    </row>
    <row r="57" spans="2:11">
      <c r="B57" s="72"/>
      <c r="C57" s="7">
        <v>10.3</v>
      </c>
      <c r="D57" s="7" t="s">
        <v>174</v>
      </c>
      <c r="E57" s="44">
        <v>0</v>
      </c>
      <c r="F57" s="32">
        <f t="shared" si="1"/>
        <v>3</v>
      </c>
      <c r="G57" s="28">
        <f t="shared" si="3"/>
        <v>43934</v>
      </c>
      <c r="H57" s="28">
        <f t="shared" si="4"/>
        <v>43934</v>
      </c>
      <c r="I57" s="52"/>
      <c r="J57" s="52"/>
      <c r="K57" s="53"/>
    </row>
    <row r="58" spans="2:11">
      <c r="B58" s="72"/>
      <c r="C58" s="7">
        <v>10.4</v>
      </c>
      <c r="D58" s="7" t="s">
        <v>173</v>
      </c>
      <c r="E58" s="44">
        <v>0</v>
      </c>
      <c r="F58" s="32">
        <f t="shared" si="1"/>
        <v>3</v>
      </c>
      <c r="G58" s="28">
        <f t="shared" si="3"/>
        <v>43934</v>
      </c>
      <c r="H58" s="28">
        <f t="shared" si="4"/>
        <v>43934</v>
      </c>
      <c r="I58" s="52"/>
      <c r="J58" s="52"/>
      <c r="K58" s="53"/>
    </row>
    <row r="59" spans="2:11" ht="15.75" thickBot="1">
      <c r="B59" s="73"/>
      <c r="C59" s="8">
        <v>10.5</v>
      </c>
      <c r="D59" s="8" t="s">
        <v>176</v>
      </c>
      <c r="E59" s="45">
        <v>1</v>
      </c>
      <c r="F59" s="34">
        <f t="shared" si="1"/>
        <v>3</v>
      </c>
      <c r="G59" s="30">
        <f t="shared" si="3"/>
        <v>43935</v>
      </c>
      <c r="H59" s="30">
        <f t="shared" si="4"/>
        <v>43935</v>
      </c>
      <c r="I59" s="54"/>
      <c r="J59" s="54"/>
      <c r="K59" s="55"/>
    </row>
    <row r="60" spans="2:11">
      <c r="B60" s="85" t="s">
        <v>162</v>
      </c>
      <c r="C60" s="12">
        <v>11.1</v>
      </c>
      <c r="D60" s="12" t="s">
        <v>180</v>
      </c>
      <c r="E60" s="41">
        <v>1</v>
      </c>
      <c r="F60" s="20">
        <f t="shared" si="1"/>
        <v>3</v>
      </c>
      <c r="G60" s="16">
        <f t="shared" si="3"/>
        <v>43936</v>
      </c>
      <c r="H60" s="16">
        <f t="shared" si="4"/>
        <v>43936</v>
      </c>
      <c r="I60" s="46"/>
      <c r="J60" s="46"/>
      <c r="K60" s="47"/>
    </row>
    <row r="61" spans="2:11">
      <c r="B61" s="75"/>
      <c r="C61" s="13">
        <v>11.2</v>
      </c>
      <c r="D61" s="13" t="s">
        <v>179</v>
      </c>
      <c r="E61" s="42">
        <v>1</v>
      </c>
      <c r="F61" s="19">
        <f t="shared" si="1"/>
        <v>3</v>
      </c>
      <c r="G61" s="17">
        <f t="shared" si="3"/>
        <v>43937</v>
      </c>
      <c r="H61" s="17">
        <f t="shared" si="4"/>
        <v>43937</v>
      </c>
      <c r="I61" s="48"/>
      <c r="J61" s="48"/>
      <c r="K61" s="49"/>
    </row>
    <row r="62" spans="2:11">
      <c r="B62" s="75"/>
      <c r="C62" s="13">
        <v>11.3</v>
      </c>
      <c r="D62" s="13" t="s">
        <v>178</v>
      </c>
      <c r="E62" s="42">
        <v>0</v>
      </c>
      <c r="F62" s="19">
        <f t="shared" si="1"/>
        <v>3</v>
      </c>
      <c r="G62" s="17">
        <f t="shared" si="3"/>
        <v>43937</v>
      </c>
      <c r="H62" s="17">
        <f t="shared" si="4"/>
        <v>43937</v>
      </c>
      <c r="I62" s="48"/>
      <c r="J62" s="48"/>
      <c r="K62" s="49"/>
    </row>
    <row r="63" spans="2:11">
      <c r="B63" s="75"/>
      <c r="C63" s="13">
        <v>11.4</v>
      </c>
      <c r="D63" s="13" t="s">
        <v>177</v>
      </c>
      <c r="E63" s="42">
        <v>1</v>
      </c>
      <c r="F63" s="19">
        <f t="shared" si="1"/>
        <v>3</v>
      </c>
      <c r="G63" s="17">
        <f t="shared" si="3"/>
        <v>43938</v>
      </c>
      <c r="H63" s="17">
        <f t="shared" si="4"/>
        <v>43938</v>
      </c>
      <c r="I63" s="48"/>
      <c r="J63" s="48"/>
      <c r="K63" s="49"/>
    </row>
    <row r="64" spans="2:11">
      <c r="B64" s="75"/>
      <c r="C64" s="13">
        <v>11.5</v>
      </c>
      <c r="D64" s="13" t="s">
        <v>181</v>
      </c>
      <c r="E64" s="42">
        <v>1</v>
      </c>
      <c r="F64" s="19">
        <f t="shared" si="1"/>
        <v>3</v>
      </c>
      <c r="G64" s="17">
        <f t="shared" si="3"/>
        <v>43939</v>
      </c>
      <c r="H64" s="17">
        <f t="shared" si="4"/>
        <v>43939</v>
      </c>
      <c r="I64" s="48"/>
      <c r="J64" s="48"/>
      <c r="K64" s="49"/>
    </row>
    <row r="65" spans="2:11" ht="15.75" thickBot="1">
      <c r="B65" s="86"/>
      <c r="C65" s="58">
        <v>11.6</v>
      </c>
      <c r="D65" s="58" t="s">
        <v>182</v>
      </c>
      <c r="E65" s="59">
        <v>2</v>
      </c>
      <c r="F65" s="60">
        <f t="shared" si="1"/>
        <v>6</v>
      </c>
      <c r="G65" s="61">
        <f t="shared" si="3"/>
        <v>43940</v>
      </c>
      <c r="H65" s="61">
        <f t="shared" si="4"/>
        <v>43941</v>
      </c>
      <c r="I65" s="62"/>
      <c r="J65" s="62"/>
      <c r="K65" s="63"/>
    </row>
    <row r="66" spans="2:11">
      <c r="G66" s="18"/>
      <c r="H66" s="18"/>
      <c r="I66" s="4"/>
      <c r="J66" s="4"/>
      <c r="K66" s="4"/>
    </row>
    <row r="67" spans="2:11">
      <c r="D67" s="22" t="s">
        <v>66</v>
      </c>
      <c r="E67" s="36">
        <f>SUM(E8:E65)</f>
        <v>51</v>
      </c>
      <c r="F67" s="36">
        <f>SUM(F8:F65)</f>
        <v>204</v>
      </c>
      <c r="G67" s="18"/>
      <c r="H67" s="18"/>
      <c r="I67" s="4"/>
      <c r="J67" s="4"/>
      <c r="K67" s="4"/>
    </row>
    <row r="68" spans="2:11">
      <c r="F68" s="21"/>
      <c r="G68" s="18"/>
      <c r="H68" s="18"/>
      <c r="I68" s="4"/>
      <c r="J68" s="4"/>
      <c r="K68" s="4"/>
    </row>
    <row r="69" spans="2:11">
      <c r="F69" s="21"/>
      <c r="G69" s="18"/>
      <c r="H69" s="18"/>
      <c r="I69" s="4"/>
      <c r="J69" s="4"/>
      <c r="K69" s="4"/>
    </row>
    <row r="70" spans="2:11">
      <c r="F70" s="21"/>
      <c r="G70" s="18"/>
      <c r="H70" s="18"/>
      <c r="I70" s="4"/>
      <c r="J70" s="4"/>
      <c r="K70" s="4"/>
    </row>
    <row r="71" spans="2:11">
      <c r="F71" s="21"/>
      <c r="G71" s="18"/>
      <c r="H71" s="18"/>
      <c r="I71" s="4"/>
      <c r="J71" s="4"/>
      <c r="K71" s="4"/>
    </row>
    <row r="72" spans="2:11">
      <c r="F72" s="21"/>
      <c r="G72" s="18"/>
      <c r="H72" s="18"/>
      <c r="I72" s="4"/>
      <c r="J72" s="4"/>
      <c r="K72" s="4"/>
    </row>
    <row r="73" spans="2:11">
      <c r="F73" s="21"/>
      <c r="G73" s="18"/>
      <c r="H73" s="18"/>
      <c r="I73" s="4"/>
      <c r="J73" s="4"/>
      <c r="K73" s="4"/>
    </row>
    <row r="74" spans="2:11">
      <c r="F74" s="21"/>
      <c r="G74" s="18"/>
      <c r="H74" s="18"/>
      <c r="I74" s="4"/>
      <c r="J74" s="4"/>
      <c r="K74" s="4"/>
    </row>
    <row r="75" spans="2:11">
      <c r="F75" s="21"/>
      <c r="G75" s="18"/>
      <c r="H75" s="18"/>
      <c r="I75" s="4"/>
      <c r="J75" s="4"/>
      <c r="K75" s="4"/>
    </row>
    <row r="76" spans="2:11">
      <c r="F76" s="21"/>
      <c r="G76" s="18"/>
      <c r="H76" s="18"/>
      <c r="I76" s="4"/>
      <c r="J76" s="4"/>
      <c r="K76" s="4"/>
    </row>
    <row r="77" spans="2:11">
      <c r="F77" s="21"/>
      <c r="G77" s="18"/>
      <c r="H77" s="18"/>
      <c r="I77" s="4"/>
      <c r="J77" s="4"/>
      <c r="K77" s="4"/>
    </row>
    <row r="78" spans="2:11">
      <c r="F78" s="21"/>
      <c r="G78" s="18"/>
      <c r="H78" s="18"/>
      <c r="I78" s="4"/>
      <c r="J78" s="4"/>
      <c r="K78" s="4"/>
    </row>
    <row r="79" spans="2:11">
      <c r="F79" s="21"/>
      <c r="G79" s="18"/>
      <c r="H79" s="18"/>
      <c r="I79" s="4"/>
      <c r="J79" s="4"/>
      <c r="K79" s="4"/>
    </row>
    <row r="80" spans="2:11">
      <c r="F80" s="21"/>
      <c r="G80" s="18"/>
      <c r="H80" s="18"/>
      <c r="I80" s="4"/>
      <c r="J80" s="4"/>
      <c r="K80" s="4"/>
    </row>
    <row r="81" spans="6:11">
      <c r="F81" s="21"/>
      <c r="G81" s="18"/>
      <c r="H81" s="18"/>
      <c r="I81" s="4"/>
      <c r="J81" s="4"/>
      <c r="K81" s="4"/>
    </row>
    <row r="82" spans="6:11">
      <c r="F82" s="21"/>
      <c r="G82" s="18"/>
      <c r="H82" s="18"/>
      <c r="I82" s="4"/>
      <c r="J82" s="4"/>
      <c r="K82" s="4"/>
    </row>
    <row r="83" spans="6:11">
      <c r="F83" s="21"/>
      <c r="G83" s="18"/>
      <c r="H83" s="18"/>
      <c r="I83" s="4"/>
      <c r="J83" s="4"/>
      <c r="K83" s="4"/>
    </row>
    <row r="84" spans="6:11">
      <c r="F84" s="21"/>
      <c r="G84" s="18"/>
      <c r="H84" s="18"/>
      <c r="I84" s="4"/>
      <c r="J84" s="4"/>
      <c r="K84" s="4"/>
    </row>
    <row r="85" spans="6:11">
      <c r="F85" s="21"/>
      <c r="G85" s="18"/>
      <c r="H85" s="18"/>
      <c r="I85" s="4"/>
      <c r="J85" s="4"/>
      <c r="K85" s="4"/>
    </row>
    <row r="86" spans="6:11">
      <c r="F86" s="21"/>
      <c r="G86" s="18"/>
      <c r="H86" s="18"/>
      <c r="I86" s="4"/>
      <c r="J86" s="4"/>
      <c r="K86" s="4"/>
    </row>
    <row r="87" spans="6:11">
      <c r="F87" s="21"/>
      <c r="G87" s="18"/>
      <c r="H87" s="18"/>
      <c r="I87" s="4"/>
      <c r="J87" s="4"/>
      <c r="K87" s="4"/>
    </row>
    <row r="88" spans="6:11">
      <c r="F88" s="21"/>
      <c r="G88" s="18"/>
      <c r="H88" s="18"/>
      <c r="I88" s="4"/>
      <c r="J88" s="4"/>
      <c r="K88" s="4"/>
    </row>
    <row r="89" spans="6:11">
      <c r="F89" s="21"/>
      <c r="G89" s="18"/>
      <c r="H89" s="18"/>
      <c r="I89" s="4"/>
      <c r="J89" s="4"/>
      <c r="K89" s="4"/>
    </row>
    <row r="90" spans="6:11">
      <c r="F90" s="21"/>
      <c r="G90" s="18"/>
      <c r="H90" s="18"/>
      <c r="I90" s="4"/>
      <c r="J90" s="4"/>
      <c r="K90" s="4"/>
    </row>
    <row r="91" spans="6:11">
      <c r="F91" s="21"/>
      <c r="G91" s="18"/>
      <c r="H91" s="18"/>
      <c r="I91" s="4"/>
      <c r="J91" s="4"/>
      <c r="K91" s="4"/>
    </row>
    <row r="92" spans="6:11">
      <c r="F92" s="21"/>
      <c r="G92" s="18"/>
      <c r="H92" s="18"/>
      <c r="I92" s="4"/>
      <c r="J92" s="4"/>
      <c r="K92" s="4"/>
    </row>
    <row r="93" spans="6:11">
      <c r="F93" s="21"/>
      <c r="G93" s="18"/>
      <c r="H93" s="18"/>
      <c r="I93" s="4"/>
      <c r="J93" s="4"/>
      <c r="K93" s="4"/>
    </row>
    <row r="94" spans="6:11">
      <c r="F94" s="21"/>
      <c r="G94" s="18"/>
      <c r="H94" s="18"/>
      <c r="I94" s="4"/>
      <c r="J94" s="4"/>
      <c r="K94" s="4"/>
    </row>
    <row r="95" spans="6:11">
      <c r="F95" s="21"/>
      <c r="G95" s="18"/>
      <c r="H95" s="18"/>
      <c r="I95" s="4"/>
      <c r="J95" s="4"/>
      <c r="K95" s="4"/>
    </row>
    <row r="96" spans="6:11">
      <c r="F96" s="21"/>
      <c r="G96" s="18"/>
      <c r="H96" s="18"/>
      <c r="I96" s="4"/>
      <c r="J96" s="4"/>
      <c r="K96" s="4"/>
    </row>
    <row r="97" spans="6:11">
      <c r="F97" s="21"/>
      <c r="G97" s="18"/>
      <c r="H97" s="18"/>
      <c r="I97" s="4"/>
      <c r="J97" s="4"/>
      <c r="K97" s="4"/>
    </row>
    <row r="98" spans="6:11">
      <c r="F98" s="21"/>
      <c r="G98" s="18"/>
      <c r="H98" s="18"/>
      <c r="I98" s="4"/>
      <c r="J98" s="4"/>
      <c r="K98" s="4"/>
    </row>
    <row r="99" spans="6:11">
      <c r="F99" s="21"/>
      <c r="G99" s="18"/>
      <c r="H99" s="18"/>
      <c r="I99" s="4"/>
      <c r="J99" s="4"/>
      <c r="K99" s="4"/>
    </row>
    <row r="100" spans="6:11">
      <c r="F100" s="21"/>
      <c r="G100" s="18"/>
      <c r="H100" s="18"/>
      <c r="I100" s="4"/>
      <c r="J100" s="4"/>
      <c r="K100" s="4"/>
    </row>
    <row r="101" spans="6:11">
      <c r="F101" s="21"/>
      <c r="G101" s="18"/>
      <c r="H101" s="18"/>
      <c r="I101" s="4"/>
      <c r="J101" s="4"/>
      <c r="K101" s="4"/>
    </row>
    <row r="102" spans="6:11">
      <c r="F102" s="21"/>
      <c r="G102" s="18"/>
      <c r="H102" s="18"/>
      <c r="I102" s="4"/>
      <c r="J102" s="4"/>
      <c r="K102" s="4"/>
    </row>
    <row r="103" spans="6:11">
      <c r="F103" s="21"/>
      <c r="G103" s="18"/>
      <c r="H103" s="18"/>
      <c r="I103" s="4"/>
      <c r="J103" s="4"/>
      <c r="K103" s="4"/>
    </row>
    <row r="104" spans="6:11">
      <c r="F104" s="21"/>
      <c r="G104" s="18"/>
      <c r="H104" s="18"/>
      <c r="I104" s="4"/>
      <c r="J104" s="4"/>
      <c r="K104" s="4"/>
    </row>
    <row r="105" spans="6:11">
      <c r="F105" s="21"/>
      <c r="G105" s="18"/>
      <c r="H105" s="18"/>
      <c r="I105" s="4"/>
      <c r="J105" s="4"/>
      <c r="K105" s="4"/>
    </row>
    <row r="106" spans="6:11">
      <c r="F106" s="21"/>
      <c r="G106" s="18"/>
      <c r="H106" s="18"/>
      <c r="I106" s="4"/>
      <c r="J106" s="4"/>
      <c r="K106" s="4"/>
    </row>
    <row r="107" spans="6:11">
      <c r="F107" s="21"/>
      <c r="G107" s="18"/>
      <c r="H107" s="18"/>
      <c r="I107" s="4"/>
      <c r="J107" s="4"/>
      <c r="K107" s="4"/>
    </row>
    <row r="108" spans="6:11">
      <c r="F108" s="21"/>
      <c r="G108" s="18"/>
      <c r="H108" s="18"/>
      <c r="I108" s="4"/>
      <c r="J108" s="4"/>
      <c r="K108" s="4"/>
    </row>
    <row r="109" spans="6:11">
      <c r="F109" s="21"/>
      <c r="G109" s="18"/>
      <c r="H109" s="18"/>
      <c r="I109" s="4"/>
      <c r="J109" s="4"/>
      <c r="K109" s="4"/>
    </row>
    <row r="110" spans="6:11">
      <c r="F110" s="21"/>
      <c r="G110" s="18"/>
      <c r="H110" s="18"/>
      <c r="I110" s="4"/>
      <c r="J110" s="4"/>
      <c r="K110" s="4"/>
    </row>
    <row r="111" spans="6:11">
      <c r="F111" s="21"/>
      <c r="G111" s="18"/>
      <c r="H111" s="18"/>
      <c r="I111" s="4"/>
      <c r="J111" s="4"/>
      <c r="K111" s="4"/>
    </row>
    <row r="112" spans="6:11">
      <c r="F112" s="21"/>
      <c r="G112" s="18"/>
      <c r="H112" s="18"/>
      <c r="I112" s="4"/>
      <c r="J112" s="4"/>
      <c r="K112" s="4"/>
    </row>
    <row r="113" spans="6:11">
      <c r="F113" s="21"/>
      <c r="G113" s="18"/>
      <c r="H113" s="18"/>
      <c r="I113" s="4"/>
      <c r="J113" s="4"/>
      <c r="K113" s="4"/>
    </row>
    <row r="114" spans="6:11">
      <c r="F114" s="21"/>
      <c r="G114" s="18"/>
      <c r="H114" s="18"/>
      <c r="I114" s="4"/>
      <c r="J114" s="4"/>
      <c r="K114" s="4"/>
    </row>
    <row r="115" spans="6:11">
      <c r="F115" s="21"/>
      <c r="G115" s="18"/>
      <c r="H115" s="18"/>
      <c r="I115" s="4"/>
      <c r="J115" s="4"/>
      <c r="K115" s="4"/>
    </row>
    <row r="116" spans="6:11">
      <c r="F116" s="21"/>
      <c r="G116" s="18"/>
      <c r="H116" s="18"/>
      <c r="I116" s="4"/>
      <c r="J116" s="4"/>
      <c r="K116" s="4"/>
    </row>
    <row r="117" spans="6:11">
      <c r="F117" s="21"/>
      <c r="G117" s="18"/>
      <c r="H117" s="18"/>
      <c r="I117" s="4"/>
      <c r="J117" s="4"/>
      <c r="K117" s="4"/>
    </row>
    <row r="118" spans="6:11">
      <c r="F118" s="21"/>
      <c r="G118" s="18"/>
      <c r="H118" s="18"/>
      <c r="I118" s="4"/>
      <c r="J118" s="4"/>
      <c r="K118" s="4"/>
    </row>
    <row r="119" spans="6:11">
      <c r="F119" s="21"/>
      <c r="G119" s="18"/>
      <c r="H119" s="18"/>
      <c r="I119" s="4"/>
      <c r="J119" s="4"/>
      <c r="K119" s="4"/>
    </row>
    <row r="120" spans="6:11">
      <c r="F120" s="21"/>
      <c r="G120" s="18"/>
      <c r="H120" s="18"/>
      <c r="I120" s="4"/>
      <c r="J120" s="4"/>
      <c r="K120" s="4"/>
    </row>
    <row r="121" spans="6:11">
      <c r="F121" s="21"/>
      <c r="G121" s="18"/>
      <c r="H121" s="18"/>
      <c r="I121" s="4"/>
      <c r="J121" s="4"/>
      <c r="K121" s="4"/>
    </row>
    <row r="122" spans="6:11">
      <c r="F122" s="21"/>
      <c r="G122" s="18"/>
      <c r="H122" s="18"/>
      <c r="I122" s="4"/>
      <c r="J122" s="4"/>
      <c r="K122" s="4"/>
    </row>
    <row r="123" spans="6:11">
      <c r="F123" s="21"/>
      <c r="G123" s="18"/>
      <c r="H123" s="18"/>
      <c r="I123" s="4"/>
      <c r="J123" s="4"/>
      <c r="K123" s="4"/>
    </row>
    <row r="124" spans="6:11">
      <c r="F124" s="21"/>
      <c r="G124" s="18"/>
      <c r="H124" s="18"/>
      <c r="I124" s="4"/>
      <c r="J124" s="4"/>
      <c r="K124" s="4"/>
    </row>
    <row r="125" spans="6:11">
      <c r="F125" s="21"/>
      <c r="G125" s="18"/>
      <c r="H125" s="18"/>
      <c r="I125" s="4"/>
      <c r="J125" s="4"/>
      <c r="K125" s="4"/>
    </row>
    <row r="126" spans="6:11">
      <c r="F126" s="21"/>
      <c r="G126" s="18"/>
      <c r="H126" s="18"/>
      <c r="I126" s="4"/>
      <c r="J126" s="4"/>
      <c r="K126" s="4"/>
    </row>
    <row r="127" spans="6:11">
      <c r="F127" s="21"/>
      <c r="G127" s="18"/>
      <c r="H127" s="18"/>
      <c r="I127" s="4"/>
      <c r="J127" s="4"/>
      <c r="K127" s="4"/>
    </row>
    <row r="128" spans="6:11">
      <c r="F128" s="21"/>
      <c r="G128" s="18"/>
      <c r="H128" s="18"/>
      <c r="I128" s="4"/>
      <c r="J128" s="4"/>
      <c r="K128" s="4"/>
    </row>
    <row r="129" spans="6:11">
      <c r="F129" s="21"/>
      <c r="G129" s="18"/>
      <c r="H129" s="18"/>
      <c r="I129" s="4"/>
      <c r="J129" s="4"/>
      <c r="K129" s="4"/>
    </row>
    <row r="130" spans="6:11">
      <c r="F130" s="21"/>
      <c r="G130" s="18"/>
      <c r="H130" s="18"/>
      <c r="I130" s="4"/>
      <c r="J130" s="4"/>
      <c r="K130" s="4"/>
    </row>
    <row r="131" spans="6:11">
      <c r="F131" s="21"/>
      <c r="G131" s="18"/>
      <c r="H131" s="18"/>
      <c r="I131" s="4"/>
      <c r="J131" s="4"/>
      <c r="K131" s="4"/>
    </row>
    <row r="132" spans="6:11">
      <c r="F132" s="21"/>
      <c r="G132" s="18"/>
      <c r="H132" s="18"/>
      <c r="I132" s="4"/>
      <c r="J132" s="4"/>
      <c r="K132" s="4"/>
    </row>
    <row r="133" spans="6:11">
      <c r="F133" s="21"/>
      <c r="G133" s="18"/>
      <c r="H133" s="18"/>
      <c r="I133" s="4"/>
      <c r="J133" s="4"/>
      <c r="K133" s="4"/>
    </row>
    <row r="134" spans="6:11">
      <c r="F134" s="21"/>
      <c r="G134" s="18"/>
      <c r="H134" s="18"/>
      <c r="I134" s="4"/>
      <c r="J134" s="4"/>
      <c r="K134" s="4"/>
    </row>
    <row r="135" spans="6:11">
      <c r="F135" s="21"/>
      <c r="G135" s="18"/>
      <c r="H135" s="18"/>
      <c r="I135" s="4"/>
      <c r="J135" s="4"/>
      <c r="K135" s="4"/>
    </row>
  </sheetData>
  <sheetProtection algorithmName="SHA-512" hashValue="RdKGCIEN1D94UG41eo8OpKkoUlRDdLuWIW2b42JxcKc2o0VJjllgHTgrFNFS4gMed5G3Y0AYCEUbZoDP9tn5Aw==" saltValue="iy5zBu4KRB2/ik0/96g8ig==" spinCount="100000" sheet="1" formatCells="0" formatColumns="0" formatRows="0" insertColumns="0" insertRows="0" insertHyperlinks="0" deleteColumns="0" deleteRows="0" sort="0" autoFilter="0" pivotTables="0"/>
  <autoFilter ref="B6:K6"/>
  <mergeCells count="16">
    <mergeCell ref="B46:B48"/>
    <mergeCell ref="B49:B54"/>
    <mergeCell ref="B55:B59"/>
    <mergeCell ref="B60:B65"/>
    <mergeCell ref="B12:B15"/>
    <mergeCell ref="B16:B20"/>
    <mergeCell ref="B21:B24"/>
    <mergeCell ref="B25:B30"/>
    <mergeCell ref="B31:B35"/>
    <mergeCell ref="B36:B45"/>
    <mergeCell ref="B1:L1"/>
    <mergeCell ref="F4:G4"/>
    <mergeCell ref="I4:K4"/>
    <mergeCell ref="F5:G5"/>
    <mergeCell ref="B8:B11"/>
    <mergeCell ref="B2:L2"/>
  </mergeCells>
  <conditionalFormatting sqref="L4 H4 I6:I1048576 J8:K135">
    <cfRule type="containsText" dxfId="1" priority="1" operator="containsText" text="Done">
      <formula>NOT(ISERROR(SEARCH("Done",H4)))</formula>
    </cfRule>
    <cfRule type="containsText" dxfId="0" priority="2" operator="containsText" text="Pending">
      <formula>NOT(ISERROR(SEARCH("Pending",H4)))</formula>
    </cfRule>
  </conditionalFormatting>
  <dataValidations count="1">
    <dataValidation type="list" allowBlank="1" showInputMessage="1" showErrorMessage="1" sqref="I8:K135">
      <formula1>$T$2:$T$3</formula1>
    </dataValidation>
  </dataValidations>
  <pageMargins left="0" right="0" top="0" bottom="0" header="0" footer="0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(1)</vt:lpstr>
      <vt:lpstr>Part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Khaled</dc:creator>
  <cp:lastModifiedBy>Khaled</cp:lastModifiedBy>
  <cp:lastPrinted>2019-09-28T23:08:36Z</cp:lastPrinted>
  <dcterms:created xsi:type="dcterms:W3CDTF">2019-09-27T17:50:59Z</dcterms:created>
  <dcterms:modified xsi:type="dcterms:W3CDTF">2019-09-30T13:33:44Z</dcterms:modified>
</cp:coreProperties>
</file>